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backupFile="1" codeName="Tento_sešit"/>
  <workbookProtection workbookPassword="CA1B" lockStructure="1"/>
  <bookViews>
    <workbookView xWindow="870" yWindow="2010" windowWidth="9240" windowHeight="6045" tabRatio="802"/>
  </bookViews>
  <sheets>
    <sheet name="Zápis" sheetId="132" r:id="rId1"/>
    <sheet name="Postupy" sheetId="115" state="hidden" r:id="rId2"/>
    <sheet name="Hřiště" sheetId="130" state="hidden" r:id="rId3"/>
    <sheet name="Body" sheetId="112" state="hidden" r:id="rId4"/>
    <sheet name="Bonusy" sheetId="114" state="hidden" r:id="rId5"/>
    <sheet name="Paušál" sheetId="113" state="hidden" r:id="rId6"/>
    <sheet name="Počet kol" sheetId="111" state="hidden" r:id="rId7"/>
    <sheet name="Vysledky" sheetId="61" state="hidden" r:id="rId8"/>
  </sheets>
  <calcPr calcId="145621"/>
</workbook>
</file>

<file path=xl/calcChain.xml><?xml version="1.0" encoding="utf-8"?>
<calcChain xmlns="http://schemas.openxmlformats.org/spreadsheetml/2006/main">
  <c r="D6" i="112" l="1"/>
  <c r="D8" i="112"/>
  <c r="D9" i="112"/>
  <c r="D10" i="112"/>
  <c r="D12" i="112"/>
  <c r="D13" i="112"/>
  <c r="D14" i="112"/>
  <c r="D15" i="112"/>
  <c r="D16" i="112"/>
  <c r="D17" i="112"/>
  <c r="D18" i="112"/>
  <c r="D20" i="112"/>
  <c r="D21" i="112"/>
  <c r="D22" i="112"/>
  <c r="D23" i="112"/>
  <c r="D24" i="112"/>
  <c r="D25" i="112"/>
  <c r="D26" i="112"/>
  <c r="D27" i="112"/>
  <c r="D28" i="112"/>
  <c r="D29" i="112"/>
  <c r="D30" i="112"/>
  <c r="D31" i="112"/>
  <c r="D32" i="112"/>
  <c r="D33" i="112"/>
  <c r="D34" i="112"/>
  <c r="D36" i="112"/>
  <c r="D37" i="112"/>
  <c r="D38" i="112"/>
  <c r="D39" i="112"/>
  <c r="D40" i="112"/>
  <c r="D41" i="112"/>
  <c r="D42" i="112"/>
  <c r="D43" i="112"/>
  <c r="D44" i="112"/>
  <c r="D45" i="112"/>
  <c r="D46" i="112"/>
  <c r="D47" i="112"/>
  <c r="D48" i="112"/>
  <c r="D49" i="112"/>
  <c r="D50" i="112"/>
  <c r="D51" i="112"/>
  <c r="D52" i="112"/>
  <c r="D53" i="112"/>
  <c r="D54" i="112"/>
  <c r="D55" i="112"/>
  <c r="D56" i="112"/>
  <c r="D57" i="112"/>
  <c r="D58" i="112"/>
  <c r="D59" i="112"/>
  <c r="D60" i="112"/>
  <c r="D61" i="112"/>
  <c r="D62" i="112"/>
  <c r="D63" i="112"/>
  <c r="D64" i="112"/>
  <c r="D65" i="112"/>
  <c r="D66" i="112"/>
  <c r="E8" i="130"/>
  <c r="E13" i="130" s="1"/>
  <c r="C11" i="130"/>
  <c r="C12" i="130"/>
  <c r="C13" i="130"/>
  <c r="C14" i="130"/>
  <c r="C15" i="130"/>
  <c r="C16" i="130"/>
  <c r="C17" i="130"/>
  <c r="C18" i="130"/>
  <c r="C19" i="130"/>
  <c r="C20" i="130"/>
  <c r="C21" i="130"/>
  <c r="C22" i="130"/>
  <c r="C23" i="130"/>
  <c r="C24" i="130"/>
  <c r="C25" i="130"/>
  <c r="C26" i="130"/>
  <c r="C27" i="130"/>
  <c r="C28" i="130"/>
  <c r="C29" i="130"/>
  <c r="C30" i="130"/>
  <c r="C31" i="130"/>
  <c r="C32" i="130"/>
  <c r="C33" i="130"/>
  <c r="C34" i="130"/>
  <c r="C35" i="130"/>
  <c r="C36" i="130"/>
  <c r="C37" i="130"/>
  <c r="C38" i="130"/>
  <c r="C39" i="130"/>
  <c r="C40" i="130"/>
  <c r="C41" i="130"/>
  <c r="C42" i="130"/>
  <c r="BQ3" i="115"/>
  <c r="BQ4" i="115"/>
  <c r="BR5" i="115"/>
  <c r="BR6" i="115"/>
  <c r="BH3" i="115"/>
  <c r="BJ3" i="115"/>
  <c r="AU3" i="115"/>
  <c r="BL3" i="115"/>
  <c r="AW3" i="115"/>
  <c r="AJ3" i="115" s="1"/>
  <c r="BN3" i="115"/>
  <c r="AY3" i="115"/>
  <c r="AL3" i="115" s="1"/>
  <c r="X3" i="115" s="1"/>
  <c r="BP3" i="115"/>
  <c r="BA3" i="115"/>
  <c r="AN3" i="115" s="1"/>
  <c r="Z3" i="115" s="1"/>
  <c r="BH4" i="115"/>
  <c r="BJ4" i="115"/>
  <c r="AU4" i="115"/>
  <c r="BL4" i="115"/>
  <c r="AW4" i="115"/>
  <c r="AJ4" i="115" s="1"/>
  <c r="BN4" i="115"/>
  <c r="AY4" i="115"/>
  <c r="AL4" i="115" s="1"/>
  <c r="X4" i="115" s="1"/>
  <c r="BP4" i="115"/>
  <c r="BH5" i="115"/>
  <c r="BJ5" i="115"/>
  <c r="AU5" i="115"/>
  <c r="BL5" i="115"/>
  <c r="AW5" i="115"/>
  <c r="AJ5" i="115" s="1"/>
  <c r="BN5" i="115"/>
  <c r="AY5" i="115"/>
  <c r="AL5" i="115" s="1"/>
  <c r="X5" i="115" s="1"/>
  <c r="BP5" i="115"/>
  <c r="BA5" i="115" s="1"/>
  <c r="AN5" i="115" s="1"/>
  <c r="Z5" i="115" s="1"/>
  <c r="BH6" i="115"/>
  <c r="BJ6" i="115"/>
  <c r="AU6" i="115" s="1"/>
  <c r="BL6" i="115"/>
  <c r="AW6" i="115"/>
  <c r="AJ6" i="115" s="1"/>
  <c r="BN6" i="115"/>
  <c r="AY6" i="115"/>
  <c r="AL6" i="115" s="1"/>
  <c r="X6" i="115" s="1"/>
  <c r="BP6" i="115"/>
  <c r="BH7" i="115"/>
  <c r="BJ7" i="115"/>
  <c r="AU7" i="115"/>
  <c r="BL7" i="115"/>
  <c r="AW7" i="115"/>
  <c r="AJ7" i="115" s="1"/>
  <c r="BH8" i="115"/>
  <c r="BJ8" i="115"/>
  <c r="AU8" i="115"/>
  <c r="BL8" i="115"/>
  <c r="AW8" i="115"/>
  <c r="AJ8" i="115"/>
  <c r="BH9" i="115"/>
  <c r="BJ9" i="115"/>
  <c r="AU9" i="115"/>
  <c r="BL9" i="115"/>
  <c r="AW9" i="115"/>
  <c r="AJ9" i="115" s="1"/>
  <c r="BH10" i="115"/>
  <c r="BJ10" i="115"/>
  <c r="AU10" i="115"/>
  <c r="BL10" i="115"/>
  <c r="AW10" i="115"/>
  <c r="AJ10" i="115" s="1"/>
  <c r="BH11" i="115"/>
  <c r="BJ11" i="115"/>
  <c r="AU11" i="115"/>
  <c r="BH12" i="115"/>
  <c r="BJ12" i="115"/>
  <c r="AU12" i="115"/>
  <c r="BH13" i="115"/>
  <c r="BJ13" i="115"/>
  <c r="AU13" i="115"/>
  <c r="BH14" i="115"/>
  <c r="BJ14" i="115"/>
  <c r="AU14" i="115"/>
  <c r="BH15" i="115"/>
  <c r="BJ15" i="115"/>
  <c r="AU15" i="115"/>
  <c r="BH16" i="115"/>
  <c r="BJ16" i="115"/>
  <c r="AU16" i="115"/>
  <c r="BH17" i="115"/>
  <c r="BJ17" i="115"/>
  <c r="AU17" i="115"/>
  <c r="BH18" i="115"/>
  <c r="BJ18" i="115"/>
  <c r="AU18" i="115"/>
  <c r="BH19" i="115"/>
  <c r="BH20" i="115"/>
  <c r="BH21" i="115"/>
  <c r="BH22" i="115"/>
  <c r="BH23" i="115"/>
  <c r="BH24" i="115"/>
  <c r="BH25" i="115"/>
  <c r="BH26" i="115"/>
  <c r="BH27" i="115"/>
  <c r="BH28" i="115"/>
  <c r="BH29" i="115"/>
  <c r="BH30" i="115"/>
  <c r="BH31" i="115"/>
  <c r="BH32" i="115"/>
  <c r="BH33" i="115"/>
  <c r="BH34" i="115"/>
  <c r="B62" i="61"/>
  <c r="B315" i="61"/>
  <c r="B510" i="61"/>
  <c r="B247" i="61"/>
  <c r="B110" i="61"/>
  <c r="B216" i="61"/>
  <c r="B93" i="61"/>
  <c r="B496" i="61"/>
  <c r="B383" i="61"/>
  <c r="B210" i="61"/>
  <c r="B409" i="61"/>
  <c r="B303" i="61"/>
  <c r="B264" i="61"/>
  <c r="B322" i="61"/>
  <c r="B226" i="61"/>
  <c r="B225" i="61"/>
  <c r="B88" i="61"/>
  <c r="B123" i="61"/>
  <c r="B498" i="61"/>
  <c r="B352" i="61"/>
  <c r="B8" i="61"/>
  <c r="B58" i="61"/>
  <c r="B376" i="61"/>
  <c r="B186" i="61"/>
  <c r="B318" i="61"/>
  <c r="B423" i="61"/>
  <c r="B476" i="61"/>
  <c r="B125" i="61"/>
  <c r="B45" i="61"/>
  <c r="B480" i="61"/>
  <c r="B436" i="61"/>
  <c r="B503" i="61"/>
  <c r="B80" i="61"/>
  <c r="B261" i="61"/>
  <c r="B178" i="61"/>
  <c r="B102" i="61"/>
  <c r="B333" i="61"/>
  <c r="B342" i="61"/>
  <c r="B105" i="61"/>
  <c r="B217" i="61"/>
  <c r="B215" i="61"/>
  <c r="B471" i="61"/>
  <c r="B508" i="61"/>
  <c r="B19" i="61"/>
  <c r="B34" i="61"/>
  <c r="B132" i="61"/>
  <c r="B108" i="61"/>
  <c r="B506" i="61"/>
  <c r="B497" i="61"/>
  <c r="B253" i="61"/>
  <c r="B451" i="61"/>
  <c r="B419" i="61"/>
  <c r="B12" i="61"/>
  <c r="B17" i="61"/>
  <c r="B283" i="61"/>
  <c r="B334" i="61"/>
  <c r="B304" i="61"/>
  <c r="B362" i="61"/>
  <c r="B128" i="61"/>
  <c r="B359" i="61"/>
  <c r="B89" i="61"/>
  <c r="B360" i="61"/>
  <c r="B278" i="61"/>
  <c r="B101" i="61"/>
  <c r="B78" i="61"/>
  <c r="B182" i="61"/>
  <c r="B343" i="61"/>
  <c r="B193" i="61"/>
  <c r="B220" i="61"/>
  <c r="B252" i="61"/>
  <c r="B30" i="61"/>
  <c r="B344" i="61"/>
  <c r="B274" i="61"/>
  <c r="B211" i="61"/>
  <c r="B219" i="61"/>
  <c r="B418" i="61"/>
  <c r="B421" i="61"/>
  <c r="B271" i="61"/>
  <c r="B296" i="61"/>
  <c r="B505" i="61"/>
  <c r="B475" i="61"/>
  <c r="B312" i="61"/>
  <c r="B64" i="61"/>
  <c r="B306" i="61"/>
  <c r="B36" i="61"/>
  <c r="B445" i="61"/>
  <c r="B249" i="61"/>
  <c r="B231" i="61"/>
  <c r="B448" i="61"/>
  <c r="B196" i="61"/>
  <c r="B159" i="61"/>
  <c r="B314" i="61"/>
  <c r="B470" i="61"/>
  <c r="B392" i="61"/>
  <c r="B454" i="61"/>
  <c r="B449" i="61"/>
  <c r="B152" i="61"/>
  <c r="B429" i="61"/>
  <c r="B259" i="61"/>
  <c r="B22" i="61"/>
  <c r="B183" i="61"/>
  <c r="B198" i="61"/>
  <c r="B69" i="61"/>
  <c r="B330" i="61"/>
  <c r="B324" i="61"/>
  <c r="B495" i="61"/>
  <c r="B166" i="61"/>
  <c r="B250" i="61"/>
  <c r="B345" i="61"/>
  <c r="B258" i="61"/>
  <c r="B11" i="61"/>
  <c r="B82" i="61"/>
  <c r="B478" i="61"/>
  <c r="B100" i="61"/>
  <c r="B157" i="61"/>
  <c r="B408" i="61"/>
  <c r="B380" i="61"/>
  <c r="B282" i="61"/>
  <c r="B90" i="61"/>
  <c r="B287" i="61"/>
  <c r="B38" i="61"/>
  <c r="B243" i="61"/>
  <c r="B25" i="61"/>
  <c r="B28" i="61"/>
  <c r="B490" i="61"/>
  <c r="B114" i="61"/>
  <c r="B507" i="61"/>
  <c r="B404" i="61"/>
  <c r="B175" i="61"/>
  <c r="B133" i="61"/>
  <c r="B172" i="61"/>
  <c r="B27" i="61"/>
  <c r="B373" i="61"/>
  <c r="B398" i="61"/>
  <c r="B276" i="61"/>
  <c r="B174" i="61"/>
  <c r="B450" i="61"/>
  <c r="B437" i="61"/>
  <c r="B245" i="61"/>
  <c r="B67" i="61"/>
  <c r="B153" i="61"/>
  <c r="B83" i="61"/>
  <c r="B364" i="61"/>
  <c r="B155" i="61"/>
  <c r="B263" i="61"/>
  <c r="B458" i="61"/>
  <c r="B277" i="61"/>
  <c r="B92" i="61"/>
  <c r="B332" i="61"/>
  <c r="B140" i="61"/>
  <c r="B308" i="61"/>
  <c r="B307" i="61"/>
  <c r="B481" i="61"/>
  <c r="B218" i="61"/>
  <c r="B56" i="61"/>
  <c r="B489" i="61"/>
  <c r="B232" i="61"/>
  <c r="B403" i="61"/>
  <c r="B37" i="61"/>
  <c r="B139" i="61"/>
  <c r="B439" i="61"/>
  <c r="B341" i="61"/>
  <c r="B411" i="61"/>
  <c r="B395" i="61"/>
  <c r="B79" i="61"/>
  <c r="B70" i="61"/>
  <c r="B272" i="61"/>
  <c r="B382" i="61"/>
  <c r="B66" i="61"/>
  <c r="B116" i="61"/>
  <c r="B465" i="61"/>
  <c r="B154" i="61"/>
  <c r="B43" i="61"/>
  <c r="B39" i="61"/>
  <c r="B459" i="61"/>
  <c r="B209" i="61"/>
  <c r="B106" i="61"/>
  <c r="B255" i="61"/>
  <c r="B10" i="61"/>
  <c r="B502" i="61"/>
  <c r="B501" i="61"/>
  <c r="B195" i="61"/>
  <c r="B47" i="61"/>
  <c r="B31" i="61"/>
  <c r="B127" i="61"/>
  <c r="B379" i="61"/>
  <c r="B500" i="61"/>
  <c r="B291" i="61"/>
  <c r="B430" i="61"/>
  <c r="B201" i="61"/>
  <c r="B420" i="61"/>
  <c r="B162" i="61"/>
  <c r="B292" i="61"/>
  <c r="B353" i="61"/>
  <c r="B394" i="61"/>
  <c r="B120" i="61"/>
  <c r="B42" i="61"/>
  <c r="B499" i="61"/>
  <c r="B57" i="61"/>
  <c r="B13" i="61"/>
  <c r="B317" i="61"/>
  <c r="B46" i="61"/>
  <c r="B434" i="61"/>
  <c r="B361" i="61"/>
  <c r="B141" i="61"/>
  <c r="B129" i="61"/>
  <c r="B269" i="61"/>
  <c r="B347" i="61"/>
  <c r="B208" i="61"/>
  <c r="B399" i="61"/>
  <c r="B246" i="61"/>
  <c r="B119" i="61"/>
  <c r="B410" i="61"/>
  <c r="B444" i="61"/>
  <c r="B65" i="61"/>
  <c r="B221" i="61"/>
  <c r="B122" i="61"/>
  <c r="B187" i="61"/>
  <c r="B145" i="61"/>
  <c r="B124" i="61"/>
  <c r="B214" i="61"/>
  <c r="B337" i="61"/>
  <c r="B63" i="61"/>
  <c r="B85" i="61"/>
  <c r="B456" i="61"/>
  <c r="B256" i="61"/>
  <c r="B227" i="61"/>
  <c r="B358" i="61"/>
  <c r="B351" i="61"/>
  <c r="B197" i="61"/>
  <c r="B206" i="61"/>
  <c r="B346" i="61"/>
  <c r="B405" i="61"/>
  <c r="B297" i="61"/>
  <c r="B396" i="61"/>
  <c r="B35" i="61"/>
  <c r="B41" i="61"/>
  <c r="B192" i="61"/>
  <c r="B241" i="61"/>
  <c r="B460" i="61"/>
  <c r="B428" i="61"/>
  <c r="B493" i="61"/>
  <c r="B504" i="61"/>
  <c r="B442" i="61"/>
  <c r="B367" i="61"/>
  <c r="B487" i="61"/>
  <c r="B321" i="61"/>
  <c r="B137" i="61"/>
  <c r="B284" i="61"/>
  <c r="B452" i="61"/>
  <c r="B163" i="61"/>
  <c r="B184" i="61"/>
  <c r="B103" i="61"/>
  <c r="B177" i="61"/>
  <c r="B236" i="61"/>
  <c r="B254" i="61"/>
  <c r="B400" i="61"/>
  <c r="B73" i="61"/>
  <c r="B431" i="61"/>
  <c r="B266" i="61"/>
  <c r="B494" i="61"/>
  <c r="B313" i="61"/>
  <c r="B469" i="61"/>
  <c r="B118" i="61"/>
  <c r="B59" i="61"/>
  <c r="B474" i="61"/>
  <c r="B48" i="61"/>
  <c r="B472" i="61"/>
  <c r="B200" i="61"/>
  <c r="B160" i="61"/>
  <c r="B511" i="61"/>
  <c r="B279" i="61"/>
  <c r="B167" i="61"/>
  <c r="B260" i="61"/>
  <c r="B328" i="61"/>
  <c r="B435" i="61"/>
  <c r="B427" i="61"/>
  <c r="B173" i="61"/>
  <c r="B484" i="61"/>
  <c r="B262" i="61"/>
  <c r="B326" i="61"/>
  <c r="B199" i="61"/>
  <c r="B468" i="61"/>
  <c r="B386" i="61"/>
  <c r="B52" i="61"/>
  <c r="B130" i="61"/>
  <c r="B98" i="61"/>
  <c r="B393" i="61"/>
  <c r="B91" i="61"/>
  <c r="B446" i="61"/>
  <c r="B406" i="61"/>
  <c r="B415" i="61"/>
  <c r="B463" i="61"/>
  <c r="B242" i="61"/>
  <c r="B16" i="61"/>
  <c r="B426" i="61"/>
  <c r="B96" i="61"/>
  <c r="B265" i="61"/>
  <c r="B443" i="61"/>
  <c r="B375" i="61"/>
  <c r="B514" i="61"/>
  <c r="B49" i="61"/>
  <c r="B483" i="61"/>
  <c r="B309" i="61"/>
  <c r="B378" i="61"/>
  <c r="B327" i="61"/>
  <c r="B121" i="61"/>
  <c r="B486" i="61"/>
  <c r="B453" i="61"/>
  <c r="B466" i="61"/>
  <c r="B348" i="61"/>
  <c r="B104" i="61"/>
  <c r="B5" i="61"/>
  <c r="B310" i="61"/>
  <c r="B331" i="61"/>
  <c r="B194" i="61"/>
  <c r="B50" i="61"/>
  <c r="B248" i="61"/>
  <c r="B438" i="61"/>
  <c r="B156" i="61"/>
  <c r="B20" i="61"/>
  <c r="B14" i="61"/>
  <c r="B237" i="61"/>
  <c r="B350" i="61"/>
  <c r="B202" i="61"/>
  <c r="B164" i="61"/>
  <c r="B363" i="61"/>
  <c r="B234" i="61"/>
  <c r="B377" i="61"/>
  <c r="B44" i="61"/>
  <c r="B203" i="61"/>
  <c r="B158" i="61"/>
  <c r="B144" i="61"/>
  <c r="B432" i="61"/>
  <c r="B384" i="61"/>
  <c r="B207" i="61"/>
  <c r="B513" i="61"/>
  <c r="B302" i="61"/>
  <c r="B81" i="61"/>
  <c r="B99" i="61"/>
  <c r="B97" i="61"/>
  <c r="B413" i="61"/>
  <c r="B491" i="61"/>
  <c r="B229" i="61"/>
  <c r="B189" i="61"/>
  <c r="B26" i="61"/>
  <c r="B111" i="61"/>
  <c r="B391" i="61"/>
  <c r="B462" i="61"/>
  <c r="B479" i="61"/>
  <c r="B339" i="61"/>
  <c r="B223" i="61"/>
  <c r="B374" i="61"/>
  <c r="B300" i="61"/>
  <c r="B440" i="61"/>
  <c r="B516" i="61"/>
  <c r="B441" i="61"/>
  <c r="B311" i="61"/>
  <c r="B179" i="61"/>
  <c r="B273" i="61"/>
  <c r="B509" i="61"/>
  <c r="B71" i="61"/>
  <c r="B467" i="61"/>
  <c r="B447" i="61"/>
  <c r="B233" i="61"/>
  <c r="B492" i="61"/>
  <c r="B365" i="61"/>
  <c r="B68" i="61"/>
  <c r="B212" i="61"/>
  <c r="B190" i="61"/>
  <c r="B224" i="61"/>
  <c r="B235" i="61"/>
  <c r="B191" i="61"/>
  <c r="B290" i="61"/>
  <c r="B244" i="61"/>
  <c r="B281" i="61"/>
  <c r="B275" i="61"/>
  <c r="B126" i="61"/>
  <c r="B368" i="61"/>
  <c r="B146" i="61"/>
  <c r="B323" i="61"/>
  <c r="B32" i="61"/>
  <c r="B84" i="61"/>
  <c r="B138" i="61"/>
  <c r="B188" i="61"/>
  <c r="B289" i="61"/>
  <c r="B422" i="61"/>
  <c r="B240" i="61"/>
  <c r="B87" i="61"/>
  <c r="B148" i="61"/>
  <c r="B325" i="61"/>
  <c r="B9" i="61"/>
  <c r="B161" i="61"/>
  <c r="B357" i="61"/>
  <c r="B6" i="61"/>
  <c r="B401" i="61"/>
  <c r="B385" i="61"/>
  <c r="B55" i="61"/>
  <c r="B464" i="61"/>
  <c r="B213" i="61"/>
  <c r="B402" i="61"/>
  <c r="B222" i="61"/>
  <c r="B165" i="61"/>
  <c r="B349" i="61"/>
  <c r="B397" i="61"/>
  <c r="B142" i="61"/>
  <c r="B356" i="61"/>
  <c r="B205" i="61"/>
  <c r="B51" i="61"/>
  <c r="B305" i="61"/>
  <c r="B77" i="61"/>
  <c r="B366" i="61"/>
  <c r="B21" i="61"/>
  <c r="B295" i="61"/>
  <c r="B433" i="61"/>
  <c r="B181" i="61"/>
  <c r="B416" i="61"/>
  <c r="B115" i="61"/>
  <c r="B131" i="61"/>
  <c r="B424" i="61"/>
  <c r="B316" i="61"/>
  <c r="B53" i="61"/>
  <c r="B151" i="61"/>
  <c r="B33" i="61"/>
  <c r="B24" i="61"/>
  <c r="B294" i="61"/>
  <c r="B286" i="61"/>
  <c r="B482" i="61"/>
  <c r="B107" i="61"/>
  <c r="B319" i="61"/>
  <c r="B477" i="61"/>
  <c r="B170" i="61"/>
  <c r="B293" i="61"/>
  <c r="B280" i="61"/>
  <c r="B407" i="61"/>
  <c r="B75" i="61"/>
  <c r="B270" i="61"/>
  <c r="B171" i="61"/>
  <c r="B150" i="61"/>
  <c r="B136" i="61"/>
  <c r="B455" i="61"/>
  <c r="B228" i="61"/>
  <c r="B239" i="61"/>
  <c r="B185" i="61"/>
  <c r="B18" i="61"/>
  <c r="B512" i="61"/>
  <c r="B369" i="61"/>
  <c r="B147" i="61"/>
  <c r="B371" i="61"/>
  <c r="B299" i="61"/>
  <c r="B95" i="61"/>
  <c r="B135" i="61"/>
  <c r="B168" i="61"/>
  <c r="B329" i="61"/>
  <c r="B76" i="61"/>
  <c r="B388" i="61"/>
  <c r="B134" i="61"/>
  <c r="B338" i="61"/>
  <c r="B414" i="61"/>
  <c r="B60" i="61"/>
  <c r="B29" i="61"/>
  <c r="B113" i="61"/>
  <c r="B117" i="61"/>
  <c r="B61" i="61"/>
  <c r="B112" i="61"/>
  <c r="B7" i="61"/>
  <c r="B457" i="61"/>
  <c r="B488" i="61"/>
  <c r="B387" i="61"/>
  <c r="B180" i="61"/>
  <c r="B340" i="61"/>
  <c r="B94" i="61"/>
  <c r="B268" i="61"/>
  <c r="B370" i="61"/>
  <c r="B320" i="61"/>
  <c r="B372" i="61"/>
  <c r="B54" i="61"/>
  <c r="B40" i="61"/>
  <c r="B15" i="61"/>
  <c r="B267" i="61"/>
  <c r="B176" i="61"/>
  <c r="B354" i="61"/>
  <c r="B288" i="61"/>
  <c r="B425" i="61"/>
  <c r="B515" i="61"/>
  <c r="B169" i="61"/>
  <c r="B298" i="61"/>
  <c r="B412" i="61"/>
  <c r="B74" i="61"/>
  <c r="B390" i="61"/>
  <c r="B301" i="61"/>
  <c r="B204" i="61"/>
  <c r="B389" i="61"/>
  <c r="B461" i="61"/>
  <c r="B417" i="61"/>
  <c r="B86" i="61"/>
  <c r="B355" i="61"/>
  <c r="B23" i="61"/>
  <c r="B238" i="61"/>
  <c r="B72" i="61"/>
  <c r="B285" i="61"/>
  <c r="B381" i="61"/>
  <c r="B143" i="61"/>
  <c r="B257" i="61"/>
  <c r="B473" i="61"/>
  <c r="B335" i="61"/>
  <c r="B251" i="61"/>
  <c r="B149" i="61"/>
  <c r="B230" i="61"/>
  <c r="B336" i="61"/>
  <c r="B109" i="61"/>
  <c r="B485" i="61"/>
  <c r="E414" i="61"/>
  <c r="E135" i="61"/>
  <c r="C71" i="61"/>
  <c r="E165" i="61"/>
  <c r="E309" i="61"/>
  <c r="E463" i="61"/>
  <c r="E262" i="61"/>
  <c r="E474" i="61"/>
  <c r="E214" i="61"/>
  <c r="C122" i="61"/>
  <c r="C251" i="61"/>
  <c r="E417" i="61"/>
  <c r="C134" i="61"/>
  <c r="C147" i="61"/>
  <c r="C323" i="61"/>
  <c r="C273" i="61"/>
  <c r="E273" i="61"/>
  <c r="C179" i="61"/>
  <c r="C441" i="61"/>
  <c r="C377" i="61"/>
  <c r="C59" i="61"/>
  <c r="E399" i="61"/>
  <c r="E473" i="61"/>
  <c r="E239" i="61"/>
  <c r="E131" i="61"/>
  <c r="E389" i="61"/>
  <c r="E298" i="61"/>
  <c r="E354" i="61"/>
  <c r="C267" i="61"/>
  <c r="E370" i="61"/>
  <c r="E338" i="61"/>
  <c r="E509" i="61"/>
  <c r="C513" i="61"/>
  <c r="E207" i="61"/>
  <c r="E335" i="61"/>
  <c r="E515" i="61"/>
  <c r="C15" i="61"/>
  <c r="C329" i="61"/>
  <c r="C299" i="61"/>
  <c r="C369" i="61"/>
  <c r="C477" i="61"/>
  <c r="C385" i="61"/>
  <c r="C401" i="61"/>
  <c r="E235" i="61"/>
  <c r="E438" i="61"/>
  <c r="E310" i="61"/>
  <c r="E167" i="61"/>
  <c r="C313" i="61"/>
  <c r="E487" i="61"/>
  <c r="E351" i="61"/>
  <c r="E187" i="61"/>
  <c r="C127" i="61"/>
  <c r="C195" i="61"/>
  <c r="E395" i="61"/>
  <c r="E489" i="61"/>
  <c r="E83" i="61"/>
  <c r="C490" i="61"/>
  <c r="C445" i="61"/>
  <c r="E421" i="61"/>
  <c r="E211" i="61"/>
  <c r="C419" i="61"/>
  <c r="C471" i="61"/>
  <c r="C498" i="61"/>
  <c r="C123" i="61"/>
  <c r="E62" i="61"/>
  <c r="C485" i="61"/>
  <c r="E485" i="61"/>
  <c r="E143" i="61"/>
  <c r="C143" i="61"/>
  <c r="E381" i="61"/>
  <c r="C461" i="61"/>
  <c r="E425" i="61"/>
  <c r="C370" i="61"/>
  <c r="C455" i="61"/>
  <c r="C131" i="61"/>
  <c r="E305" i="61"/>
  <c r="E289" i="61"/>
  <c r="C290" i="61"/>
  <c r="E327" i="61"/>
  <c r="C494" i="61"/>
  <c r="E317" i="61"/>
  <c r="C430" i="61"/>
  <c r="E501" i="61"/>
  <c r="E255" i="61"/>
  <c r="E481" i="61"/>
  <c r="C287" i="61"/>
  <c r="E11" i="61"/>
  <c r="E330" i="61"/>
  <c r="E159" i="61"/>
  <c r="C497" i="61"/>
  <c r="C19" i="61"/>
  <c r="E19" i="61"/>
  <c r="C342" i="61"/>
  <c r="E251" i="61"/>
  <c r="E23" i="61"/>
  <c r="C355" i="61"/>
  <c r="C417" i="61"/>
  <c r="E301" i="61"/>
  <c r="C298" i="61"/>
  <c r="C425" i="61"/>
  <c r="E457" i="61"/>
  <c r="C338" i="61"/>
  <c r="E329" i="61"/>
  <c r="C95" i="61"/>
  <c r="E75" i="61"/>
  <c r="E293" i="61"/>
  <c r="E151" i="61"/>
  <c r="C433" i="61"/>
  <c r="C295" i="61"/>
  <c r="E325" i="61"/>
  <c r="C87" i="61"/>
  <c r="E191" i="61"/>
  <c r="C235" i="61"/>
  <c r="E365" i="61"/>
  <c r="C365" i="61"/>
  <c r="C467" i="61"/>
  <c r="E71" i="61"/>
  <c r="C509" i="61"/>
  <c r="C374" i="61"/>
  <c r="C462" i="61"/>
  <c r="C99" i="61"/>
  <c r="E466" i="61"/>
  <c r="E453" i="61"/>
  <c r="C486" i="61"/>
  <c r="E483" i="61"/>
  <c r="C426" i="61"/>
  <c r="C463" i="61"/>
  <c r="C415" i="61"/>
  <c r="C91" i="61"/>
  <c r="C199" i="61"/>
  <c r="C262" i="61"/>
  <c r="E427" i="61"/>
  <c r="E469" i="61"/>
  <c r="C266" i="61"/>
  <c r="C431" i="61"/>
  <c r="C297" i="61"/>
  <c r="E346" i="61"/>
  <c r="E337" i="61"/>
  <c r="E246" i="61"/>
  <c r="E347" i="61"/>
  <c r="E361" i="61"/>
  <c r="C353" i="61"/>
  <c r="E379" i="61"/>
  <c r="E195" i="61"/>
  <c r="C502" i="61"/>
  <c r="C395" i="61"/>
  <c r="E403" i="61"/>
  <c r="C489" i="61"/>
  <c r="E458" i="61"/>
  <c r="E155" i="61"/>
  <c r="E67" i="61"/>
  <c r="E373" i="61"/>
  <c r="C27" i="61"/>
  <c r="C478" i="61"/>
  <c r="C495" i="61"/>
  <c r="C183" i="61"/>
  <c r="E470" i="61"/>
  <c r="C306" i="61"/>
  <c r="C211" i="61"/>
  <c r="C193" i="61"/>
  <c r="E261" i="61"/>
  <c r="E423" i="61"/>
  <c r="E318" i="61"/>
  <c r="E498" i="61"/>
  <c r="C510" i="61"/>
  <c r="C361" i="61"/>
  <c r="C434" i="61"/>
  <c r="C243" i="61"/>
  <c r="E449" i="61"/>
  <c r="C314" i="61"/>
  <c r="E193" i="61"/>
  <c r="C343" i="61"/>
  <c r="E215" i="61"/>
  <c r="E178" i="61"/>
  <c r="E409" i="61"/>
  <c r="C247" i="61"/>
  <c r="C23" i="61"/>
  <c r="E390" i="61"/>
  <c r="E15" i="61"/>
  <c r="E387" i="61"/>
  <c r="E7" i="61"/>
  <c r="C371" i="61"/>
  <c r="C482" i="61"/>
  <c r="E366" i="61"/>
  <c r="C397" i="61"/>
  <c r="C349" i="61"/>
  <c r="C402" i="61"/>
  <c r="C213" i="61"/>
  <c r="C233" i="61"/>
  <c r="C447" i="61"/>
  <c r="E447" i="61"/>
  <c r="E479" i="61"/>
  <c r="C111" i="61"/>
  <c r="C491" i="61"/>
  <c r="E413" i="61"/>
  <c r="C203" i="61"/>
  <c r="E234" i="61"/>
  <c r="E350" i="61"/>
  <c r="C514" i="61"/>
  <c r="C386" i="61"/>
  <c r="C279" i="61"/>
  <c r="C493" i="61"/>
  <c r="C187" i="61"/>
  <c r="E394" i="61"/>
  <c r="E47" i="61"/>
  <c r="E39" i="61"/>
  <c r="C465" i="61"/>
  <c r="C382" i="61"/>
  <c r="E411" i="61"/>
  <c r="C263" i="61"/>
  <c r="C175" i="61"/>
  <c r="E490" i="61"/>
  <c r="E243" i="61"/>
  <c r="C429" i="61"/>
  <c r="E454" i="61"/>
  <c r="C421" i="61"/>
  <c r="C418" i="61"/>
  <c r="C359" i="61"/>
  <c r="C334" i="61"/>
  <c r="E322" i="61"/>
  <c r="E383" i="61"/>
  <c r="C315" i="61"/>
  <c r="C335" i="61"/>
  <c r="C473" i="61"/>
  <c r="C381" i="61"/>
  <c r="E355" i="61"/>
  <c r="E461" i="61"/>
  <c r="C389" i="61"/>
  <c r="C301" i="61"/>
  <c r="C390" i="61"/>
  <c r="C515" i="61"/>
  <c r="C354" i="61"/>
  <c r="E267" i="61"/>
  <c r="C387" i="61"/>
  <c r="C457" i="61"/>
  <c r="C7" i="61"/>
  <c r="C414" i="61"/>
  <c r="E134" i="61"/>
  <c r="C135" i="61"/>
  <c r="E95" i="61"/>
  <c r="E147" i="61"/>
  <c r="E369" i="61"/>
  <c r="C239" i="61"/>
  <c r="E455" i="61"/>
  <c r="E270" i="61"/>
  <c r="C75" i="61"/>
  <c r="E407" i="61"/>
  <c r="E319" i="61"/>
  <c r="C107" i="61"/>
  <c r="E294" i="61"/>
  <c r="E87" i="61"/>
  <c r="C422" i="61"/>
  <c r="E290" i="61"/>
  <c r="C191" i="61"/>
  <c r="E223" i="61"/>
  <c r="C339" i="61"/>
  <c r="C413" i="61"/>
  <c r="C302" i="61"/>
  <c r="E203" i="61"/>
  <c r="C363" i="61"/>
  <c r="C327" i="61"/>
  <c r="C406" i="61"/>
  <c r="C446" i="61"/>
  <c r="E91" i="61"/>
  <c r="C326" i="61"/>
  <c r="C511" i="61"/>
  <c r="C469" i="61"/>
  <c r="E266" i="61"/>
  <c r="E431" i="61"/>
  <c r="C367" i="61"/>
  <c r="E367" i="61"/>
  <c r="E405" i="61"/>
  <c r="C63" i="61"/>
  <c r="E291" i="61"/>
  <c r="E43" i="61"/>
  <c r="C79" i="61"/>
  <c r="C277" i="61"/>
  <c r="C437" i="61"/>
  <c r="C507" i="61"/>
  <c r="E287" i="61"/>
  <c r="C282" i="61"/>
  <c r="C259" i="61"/>
  <c r="E429" i="61"/>
  <c r="C475" i="61"/>
  <c r="C505" i="61"/>
  <c r="E274" i="61"/>
  <c r="C278" i="61"/>
  <c r="E283" i="61"/>
  <c r="C261" i="61"/>
  <c r="E303" i="61"/>
  <c r="C171" i="61"/>
  <c r="C270" i="61"/>
  <c r="C293" i="61"/>
  <c r="E482" i="61"/>
  <c r="E115" i="61"/>
  <c r="E433" i="61"/>
  <c r="C366" i="61"/>
  <c r="C51" i="61"/>
  <c r="E397" i="61"/>
  <c r="C165" i="61"/>
  <c r="C55" i="61"/>
  <c r="E385" i="61"/>
  <c r="E401" i="61"/>
  <c r="C357" i="61"/>
  <c r="C325" i="61"/>
  <c r="C289" i="61"/>
  <c r="E275" i="61"/>
  <c r="C275" i="61"/>
  <c r="C281" i="61"/>
  <c r="E281" i="61"/>
  <c r="E179" i="61"/>
  <c r="C311" i="61"/>
  <c r="C223" i="61"/>
  <c r="E339" i="61"/>
  <c r="E462" i="61"/>
  <c r="C391" i="61"/>
  <c r="E491" i="61"/>
  <c r="E302" i="61"/>
  <c r="E513" i="61"/>
  <c r="C438" i="61"/>
  <c r="C310" i="61"/>
  <c r="C466" i="61"/>
  <c r="C453" i="61"/>
  <c r="E378" i="61"/>
  <c r="E375" i="61"/>
  <c r="E443" i="61"/>
  <c r="E265" i="61"/>
  <c r="E415" i="61"/>
  <c r="C393" i="61"/>
  <c r="E326" i="61"/>
  <c r="C427" i="61"/>
  <c r="C435" i="61"/>
  <c r="C167" i="61"/>
  <c r="E279" i="61"/>
  <c r="E511" i="61"/>
  <c r="C474" i="61"/>
  <c r="E59" i="61"/>
  <c r="E313" i="61"/>
  <c r="E494" i="61"/>
  <c r="C103" i="61"/>
  <c r="C163" i="61"/>
  <c r="C321" i="61"/>
  <c r="E321" i="61"/>
  <c r="C487" i="61"/>
  <c r="C442" i="61"/>
  <c r="E442" i="61"/>
  <c r="E35" i="61"/>
  <c r="E297" i="61"/>
  <c r="C346" i="61"/>
  <c r="E63" i="61"/>
  <c r="C337" i="61"/>
  <c r="C214" i="61"/>
  <c r="E122" i="61"/>
  <c r="E410" i="61"/>
  <c r="C119" i="61"/>
  <c r="C246" i="61"/>
  <c r="C269" i="61"/>
  <c r="E269" i="61"/>
  <c r="C317" i="61"/>
  <c r="C499" i="61"/>
  <c r="E353" i="61"/>
  <c r="E430" i="61"/>
  <c r="C291" i="61"/>
  <c r="E127" i="61"/>
  <c r="E31" i="61"/>
  <c r="C501" i="61"/>
  <c r="C255" i="61"/>
  <c r="E459" i="61"/>
  <c r="C459" i="61"/>
  <c r="C411" i="61"/>
  <c r="E341" i="61"/>
  <c r="C439" i="61"/>
  <c r="E139" i="61"/>
  <c r="C403" i="61"/>
  <c r="C481" i="61"/>
  <c r="C307" i="61"/>
  <c r="E277" i="61"/>
  <c r="C458" i="61"/>
  <c r="C155" i="61"/>
  <c r="C83" i="61"/>
  <c r="E437" i="61"/>
  <c r="C450" i="61"/>
  <c r="C398" i="61"/>
  <c r="C373" i="61"/>
  <c r="E175" i="61"/>
  <c r="E507" i="61"/>
  <c r="E282" i="61"/>
  <c r="E478" i="61"/>
  <c r="C11" i="61"/>
  <c r="E345" i="61"/>
  <c r="E495" i="61"/>
  <c r="E183" i="61"/>
  <c r="E259" i="61"/>
  <c r="C470" i="61"/>
  <c r="C159" i="61"/>
  <c r="E231" i="61"/>
  <c r="E306" i="61"/>
  <c r="E475" i="61"/>
  <c r="E271" i="61"/>
  <c r="E418" i="61"/>
  <c r="C219" i="61"/>
  <c r="C274" i="61"/>
  <c r="E359" i="61"/>
  <c r="C362" i="61"/>
  <c r="E334" i="61"/>
  <c r="C283" i="61"/>
  <c r="E419" i="61"/>
  <c r="E451" i="61"/>
  <c r="E506" i="61"/>
  <c r="E471" i="61"/>
  <c r="C215" i="61"/>
  <c r="E342" i="61"/>
  <c r="C333" i="61"/>
  <c r="C178" i="61"/>
  <c r="E503" i="61"/>
  <c r="C423" i="61"/>
  <c r="C409" i="61"/>
  <c r="C383" i="61"/>
  <c r="E247" i="61"/>
  <c r="E510" i="61"/>
  <c r="C62" i="61"/>
  <c r="E299" i="61"/>
  <c r="E371" i="61"/>
  <c r="E171" i="61"/>
  <c r="C407" i="61"/>
  <c r="E477" i="61"/>
  <c r="C319" i="61"/>
  <c r="E107" i="61"/>
  <c r="C294" i="61"/>
  <c r="C151" i="61"/>
  <c r="C115" i="61"/>
  <c r="E295" i="61"/>
  <c r="C305" i="61"/>
  <c r="E51" i="61"/>
  <c r="E349" i="61"/>
  <c r="E402" i="61"/>
  <c r="E213" i="61"/>
  <c r="E55" i="61"/>
  <c r="E357" i="61"/>
  <c r="E422" i="61"/>
  <c r="E323" i="61"/>
  <c r="E233" i="61"/>
  <c r="E467" i="61"/>
  <c r="E311" i="61"/>
  <c r="E441" i="61"/>
  <c r="E374" i="61"/>
  <c r="C479" i="61"/>
  <c r="E391" i="61"/>
  <c r="E111" i="61"/>
  <c r="E99" i="61"/>
  <c r="C207" i="61"/>
  <c r="E377" i="61"/>
  <c r="C234" i="61"/>
  <c r="E363" i="61"/>
  <c r="C350" i="61"/>
  <c r="E331" i="61"/>
  <c r="C331" i="61"/>
  <c r="E486" i="61"/>
  <c r="C378" i="61"/>
  <c r="C309" i="61"/>
  <c r="C483" i="61"/>
  <c r="E514" i="61"/>
  <c r="C375" i="61"/>
  <c r="C443" i="61"/>
  <c r="C265" i="61"/>
  <c r="E426" i="61"/>
  <c r="E406" i="61"/>
  <c r="E446" i="61"/>
  <c r="E393" i="61"/>
  <c r="E386" i="61"/>
  <c r="E199" i="61"/>
  <c r="E435" i="61"/>
  <c r="E103" i="61"/>
  <c r="E163" i="61"/>
  <c r="E493" i="61"/>
  <c r="C35" i="61"/>
  <c r="C405" i="61"/>
  <c r="C351" i="61"/>
  <c r="C358" i="61"/>
  <c r="E358" i="61"/>
  <c r="C227" i="61"/>
  <c r="E227" i="61"/>
  <c r="C410" i="61"/>
  <c r="E119" i="61"/>
  <c r="C399" i="61"/>
  <c r="C347" i="61"/>
  <c r="E434" i="61"/>
  <c r="E499" i="61"/>
  <c r="C394" i="61"/>
  <c r="C379" i="61"/>
  <c r="C31" i="61"/>
  <c r="C47" i="61"/>
  <c r="E502" i="61"/>
  <c r="C39" i="61"/>
  <c r="C43" i="61"/>
  <c r="E465" i="61"/>
  <c r="E382" i="61"/>
  <c r="E79" i="61"/>
  <c r="C341" i="61"/>
  <c r="E439" i="61"/>
  <c r="C139" i="61"/>
  <c r="E307" i="61"/>
  <c r="E263" i="61"/>
  <c r="C67" i="61"/>
  <c r="E450" i="61"/>
  <c r="E398" i="61"/>
  <c r="E27" i="61"/>
  <c r="C345" i="61"/>
  <c r="C330" i="61"/>
  <c r="C449" i="61"/>
  <c r="C454" i="61"/>
  <c r="E314" i="61"/>
  <c r="C231" i="61"/>
  <c r="E445" i="61"/>
  <c r="E505" i="61"/>
  <c r="C271" i="61"/>
  <c r="E219" i="61"/>
  <c r="E343" i="61"/>
  <c r="E278" i="61"/>
  <c r="E362" i="61"/>
  <c r="C451" i="61"/>
  <c r="E497" i="61"/>
  <c r="C506" i="61"/>
  <c r="E333" i="61"/>
  <c r="C503" i="61"/>
  <c r="C318" i="61"/>
  <c r="E123" i="61"/>
  <c r="C322" i="61"/>
  <c r="C303" i="61"/>
  <c r="E315" i="61"/>
  <c r="C257" i="61"/>
  <c r="D238" i="61"/>
  <c r="D54" i="61"/>
  <c r="D369" i="61"/>
  <c r="E68" i="61"/>
  <c r="E230" i="61"/>
  <c r="C94" i="61"/>
  <c r="D180" i="61"/>
  <c r="D61" i="61"/>
  <c r="D117" i="61"/>
  <c r="E29" i="61"/>
  <c r="D107" i="61"/>
  <c r="D51" i="61"/>
  <c r="D513" i="61"/>
  <c r="C50" i="61"/>
  <c r="C124" i="61"/>
  <c r="E124" i="61"/>
  <c r="D86" i="61"/>
  <c r="D151" i="61"/>
  <c r="E21" i="61"/>
  <c r="D422" i="61"/>
  <c r="D323" i="61"/>
  <c r="D368" i="61"/>
  <c r="D189" i="61"/>
  <c r="E229" i="61"/>
  <c r="D14" i="61"/>
  <c r="D20" i="61"/>
  <c r="D156" i="61"/>
  <c r="C156" i="61"/>
  <c r="E194" i="61"/>
  <c r="D463" i="61"/>
  <c r="D484" i="61"/>
  <c r="E428" i="61"/>
  <c r="C428" i="61"/>
  <c r="C241" i="61"/>
  <c r="E241" i="61"/>
  <c r="E192" i="61"/>
  <c r="D41" i="61"/>
  <c r="D399" i="61"/>
  <c r="E72" i="61"/>
  <c r="C238" i="61"/>
  <c r="D301" i="61"/>
  <c r="C54" i="61"/>
  <c r="E320" i="61"/>
  <c r="D239" i="61"/>
  <c r="D150" i="61"/>
  <c r="C148" i="61"/>
  <c r="D71" i="61"/>
  <c r="E129" i="61"/>
  <c r="C141" i="61"/>
  <c r="D485" i="61"/>
  <c r="E149" i="61"/>
  <c r="D370" i="61"/>
  <c r="E117" i="61"/>
  <c r="D222" i="61"/>
  <c r="D281" i="61"/>
  <c r="D391" i="61"/>
  <c r="D111" i="61"/>
  <c r="D504" i="61"/>
  <c r="C74" i="61"/>
  <c r="D457" i="61"/>
  <c r="D95" i="61"/>
  <c r="D512" i="61"/>
  <c r="C18" i="61"/>
  <c r="D185" i="61"/>
  <c r="C53" i="61"/>
  <c r="E316" i="61"/>
  <c r="E424" i="61"/>
  <c r="D356" i="61"/>
  <c r="D55" i="61"/>
  <c r="C161" i="61"/>
  <c r="E9" i="61"/>
  <c r="D289" i="61"/>
  <c r="E224" i="61"/>
  <c r="C190" i="61"/>
  <c r="E212" i="61"/>
  <c r="E98" i="61"/>
  <c r="D130" i="61"/>
  <c r="E52" i="61"/>
  <c r="D52" i="61"/>
  <c r="D427" i="61"/>
  <c r="D487" i="61"/>
  <c r="D410" i="61"/>
  <c r="C46" i="61"/>
  <c r="D317" i="61"/>
  <c r="D499" i="61"/>
  <c r="D162" i="61"/>
  <c r="C500" i="61"/>
  <c r="E500" i="61"/>
  <c r="D31" i="61"/>
  <c r="D79" i="61"/>
  <c r="D155" i="61"/>
  <c r="C245" i="61"/>
  <c r="C174" i="61"/>
  <c r="D276" i="61"/>
  <c r="C172" i="61"/>
  <c r="D28" i="61"/>
  <c r="C28" i="61"/>
  <c r="D478" i="61"/>
  <c r="D22" i="61"/>
  <c r="D445" i="61"/>
  <c r="D36" i="61"/>
  <c r="E36" i="61"/>
  <c r="E64" i="61"/>
  <c r="D217" i="61"/>
  <c r="E105" i="61"/>
  <c r="C125" i="61"/>
  <c r="E186" i="61"/>
  <c r="E376" i="61"/>
  <c r="D88" i="61"/>
  <c r="D226" i="61"/>
  <c r="D303" i="61"/>
  <c r="D93" i="61"/>
  <c r="E109" i="61"/>
  <c r="D149" i="61"/>
  <c r="E257" i="61"/>
  <c r="D257" i="61"/>
  <c r="E285" i="61"/>
  <c r="E86" i="61"/>
  <c r="D417" i="61"/>
  <c r="C204" i="61"/>
  <c r="E204" i="61"/>
  <c r="E74" i="61"/>
  <c r="E54" i="61"/>
  <c r="D372" i="61"/>
  <c r="C320" i="61"/>
  <c r="D320" i="61"/>
  <c r="C268" i="61"/>
  <c r="D268" i="61"/>
  <c r="D340" i="61"/>
  <c r="D18" i="61"/>
  <c r="D171" i="61"/>
  <c r="D270" i="61"/>
  <c r="C286" i="61"/>
  <c r="D148" i="61"/>
  <c r="E146" i="61"/>
  <c r="E368" i="61"/>
  <c r="C244" i="61"/>
  <c r="E244" i="61"/>
  <c r="C516" i="61"/>
  <c r="C440" i="61"/>
  <c r="E300" i="61"/>
  <c r="C229" i="61"/>
  <c r="E14" i="61"/>
  <c r="D50" i="61"/>
  <c r="E5" i="61"/>
  <c r="E104" i="61"/>
  <c r="D453" i="61"/>
  <c r="D309" i="61"/>
  <c r="D236" i="61"/>
  <c r="C192" i="61"/>
  <c r="D85" i="61"/>
  <c r="D63" i="61"/>
  <c r="D246" i="61"/>
  <c r="D347" i="61"/>
  <c r="D379" i="61"/>
  <c r="E37" i="61"/>
  <c r="D307" i="61"/>
  <c r="C308" i="61"/>
  <c r="E133" i="61"/>
  <c r="C25" i="61"/>
  <c r="D259" i="61"/>
  <c r="C392" i="61"/>
  <c r="C249" i="61"/>
  <c r="E89" i="61"/>
  <c r="D34" i="61"/>
  <c r="E508" i="61"/>
  <c r="D476" i="61"/>
  <c r="C58" i="61"/>
  <c r="C8" i="61"/>
  <c r="E88" i="61"/>
  <c r="C109" i="61"/>
  <c r="D336" i="61"/>
  <c r="D230" i="61"/>
  <c r="C230" i="61"/>
  <c r="D251" i="61"/>
  <c r="D335" i="61"/>
  <c r="D381" i="61"/>
  <c r="D72" i="61"/>
  <c r="C86" i="61"/>
  <c r="D461" i="61"/>
  <c r="D204" i="61"/>
  <c r="D74" i="61"/>
  <c r="D298" i="61"/>
  <c r="E169" i="61"/>
  <c r="D169" i="61"/>
  <c r="D515" i="61"/>
  <c r="D425" i="61"/>
  <c r="C288" i="61"/>
  <c r="D288" i="61"/>
  <c r="D354" i="61"/>
  <c r="E176" i="61"/>
  <c r="D267" i="61"/>
  <c r="D15" i="61"/>
  <c r="C40" i="61"/>
  <c r="E40" i="61"/>
  <c r="C372" i="61"/>
  <c r="E268" i="61"/>
  <c r="E94" i="61"/>
  <c r="D94" i="61"/>
  <c r="E340" i="61"/>
  <c r="D387" i="61"/>
  <c r="E488" i="61"/>
  <c r="C112" i="61"/>
  <c r="E61" i="61"/>
  <c r="E60" i="61"/>
  <c r="C76" i="61"/>
  <c r="C136" i="61"/>
  <c r="E136" i="61"/>
  <c r="D24" i="61"/>
  <c r="D33" i="61"/>
  <c r="D115" i="61"/>
  <c r="E416" i="61"/>
  <c r="E181" i="61"/>
  <c r="C205" i="61"/>
  <c r="C222" i="61"/>
  <c r="D161" i="61"/>
  <c r="C9" i="61"/>
  <c r="D188" i="61"/>
  <c r="E138" i="61"/>
  <c r="D84" i="61"/>
  <c r="C32" i="61"/>
  <c r="E32" i="61"/>
  <c r="C126" i="61"/>
  <c r="D275" i="61"/>
  <c r="D191" i="61"/>
  <c r="C224" i="61"/>
  <c r="D224" i="61"/>
  <c r="E190" i="61"/>
  <c r="C68" i="61"/>
  <c r="D509" i="61"/>
  <c r="D273" i="61"/>
  <c r="D179" i="61"/>
  <c r="D223" i="61"/>
  <c r="D339" i="61"/>
  <c r="E81" i="61"/>
  <c r="D81" i="61"/>
  <c r="D302" i="61"/>
  <c r="D44" i="61"/>
  <c r="E164" i="61"/>
  <c r="D466" i="61"/>
  <c r="D486" i="61"/>
  <c r="C16" i="61"/>
  <c r="C242" i="61"/>
  <c r="E130" i="61"/>
  <c r="D386" i="61"/>
  <c r="D468" i="61"/>
  <c r="D199" i="61"/>
  <c r="C484" i="61"/>
  <c r="D435" i="61"/>
  <c r="D260" i="61"/>
  <c r="E260" i="61"/>
  <c r="D167" i="61"/>
  <c r="D279" i="61"/>
  <c r="E472" i="61"/>
  <c r="E118" i="61"/>
  <c r="C73" i="61"/>
  <c r="E400" i="61"/>
  <c r="E177" i="61"/>
  <c r="C177" i="61"/>
  <c r="D177" i="61"/>
  <c r="D103" i="61"/>
  <c r="C184" i="61"/>
  <c r="D163" i="61"/>
  <c r="D197" i="61"/>
  <c r="D124" i="61"/>
  <c r="E208" i="61"/>
  <c r="D269" i="61"/>
  <c r="E141" i="61"/>
  <c r="D292" i="61"/>
  <c r="C162" i="61"/>
  <c r="D420" i="61"/>
  <c r="E201" i="61"/>
  <c r="D501" i="61"/>
  <c r="D106" i="61"/>
  <c r="E209" i="61"/>
  <c r="D154" i="61"/>
  <c r="D411" i="61"/>
  <c r="D439" i="61"/>
  <c r="D139" i="61"/>
  <c r="C232" i="61"/>
  <c r="C364" i="61"/>
  <c r="D364" i="61"/>
  <c r="E276" i="61"/>
  <c r="D172" i="61"/>
  <c r="C114" i="61"/>
  <c r="D380" i="61"/>
  <c r="C157" i="61"/>
  <c r="D100" i="61"/>
  <c r="E250" i="61"/>
  <c r="C166" i="61"/>
  <c r="D166" i="61"/>
  <c r="C36" i="61"/>
  <c r="E296" i="61"/>
  <c r="D344" i="61"/>
  <c r="D252" i="61"/>
  <c r="D220" i="61"/>
  <c r="D193" i="61"/>
  <c r="E101" i="61"/>
  <c r="D278" i="61"/>
  <c r="C360" i="61"/>
  <c r="D451" i="61"/>
  <c r="D253" i="61"/>
  <c r="D333" i="61"/>
  <c r="D80" i="61"/>
  <c r="C186" i="61"/>
  <c r="D264" i="61"/>
  <c r="C216" i="61"/>
  <c r="E110" i="61"/>
  <c r="C10" i="61"/>
  <c r="C66" i="61"/>
  <c r="E140" i="61"/>
  <c r="C140" i="61"/>
  <c r="D332" i="61"/>
  <c r="C332" i="61"/>
  <c r="D153" i="61"/>
  <c r="E172" i="61"/>
  <c r="E38" i="61"/>
  <c r="E380" i="61"/>
  <c r="D324" i="61"/>
  <c r="D449" i="61"/>
  <c r="E392" i="61"/>
  <c r="D470" i="61"/>
  <c r="D314" i="61"/>
  <c r="C30" i="61"/>
  <c r="D30" i="61"/>
  <c r="C252" i="61"/>
  <c r="E252" i="61"/>
  <c r="C220" i="61"/>
  <c r="D343" i="61"/>
  <c r="D360" i="61"/>
  <c r="D362" i="61"/>
  <c r="C12" i="61"/>
  <c r="D506" i="61"/>
  <c r="E225" i="61"/>
  <c r="D322" i="61"/>
  <c r="D210" i="61"/>
  <c r="C336" i="61"/>
  <c r="E238" i="61"/>
  <c r="D23" i="61"/>
  <c r="D390" i="61"/>
  <c r="D412" i="61"/>
  <c r="E412" i="61"/>
  <c r="C176" i="61"/>
  <c r="C180" i="61"/>
  <c r="C488" i="61"/>
  <c r="E112" i="61"/>
  <c r="C117" i="61"/>
  <c r="E113" i="61"/>
  <c r="D299" i="61"/>
  <c r="D147" i="61"/>
  <c r="C185" i="61"/>
  <c r="E228" i="61"/>
  <c r="D407" i="61"/>
  <c r="E280" i="61"/>
  <c r="D482" i="61"/>
  <c r="D286" i="61"/>
  <c r="D21" i="61"/>
  <c r="C142" i="61"/>
  <c r="D213" i="61"/>
  <c r="D6" i="61"/>
  <c r="D325" i="61"/>
  <c r="D146" i="61"/>
  <c r="E516" i="61"/>
  <c r="E189" i="61"/>
  <c r="E97" i="61"/>
  <c r="D207" i="61"/>
  <c r="D384" i="61"/>
  <c r="E432" i="61"/>
  <c r="E144" i="61"/>
  <c r="E20" i="61"/>
  <c r="D194" i="61"/>
  <c r="D443" i="61"/>
  <c r="D406" i="61"/>
  <c r="D326" i="61"/>
  <c r="E173" i="61"/>
  <c r="E160" i="61"/>
  <c r="E200" i="61"/>
  <c r="D452" i="61"/>
  <c r="D284" i="61"/>
  <c r="D428" i="61"/>
  <c r="C41" i="61"/>
  <c r="D358" i="61"/>
  <c r="D227" i="61"/>
  <c r="E256" i="61"/>
  <c r="C456" i="61"/>
  <c r="D145" i="61"/>
  <c r="C13" i="61"/>
  <c r="C57" i="61"/>
  <c r="D47" i="61"/>
  <c r="C272" i="61"/>
  <c r="C92" i="61"/>
  <c r="E92" i="61"/>
  <c r="D83" i="61"/>
  <c r="D67" i="61"/>
  <c r="D490" i="61"/>
  <c r="E28" i="61"/>
  <c r="D243" i="61"/>
  <c r="C38" i="61"/>
  <c r="C258" i="61"/>
  <c r="E69" i="61"/>
  <c r="E198" i="61"/>
  <c r="D198" i="61"/>
  <c r="D64" i="61"/>
  <c r="C312" i="61"/>
  <c r="C182" i="61"/>
  <c r="D182" i="61"/>
  <c r="E304" i="61"/>
  <c r="D17" i="61"/>
  <c r="E108" i="61"/>
  <c r="C132" i="61"/>
  <c r="C102" i="61"/>
  <c r="D178" i="61"/>
  <c r="D503" i="61"/>
  <c r="C436" i="61"/>
  <c r="E436" i="61"/>
  <c r="C480" i="61"/>
  <c r="E352" i="61"/>
  <c r="D409" i="61"/>
  <c r="D109" i="61"/>
  <c r="E336" i="61"/>
  <c r="C149" i="61"/>
  <c r="D473" i="61"/>
  <c r="D143" i="61"/>
  <c r="D285" i="61"/>
  <c r="C285" i="61"/>
  <c r="C72" i="61"/>
  <c r="D355" i="61"/>
  <c r="D389" i="61"/>
  <c r="C412" i="61"/>
  <c r="C169" i="61"/>
  <c r="E288" i="61"/>
  <c r="D176" i="61"/>
  <c r="D40" i="61"/>
  <c r="E372" i="61"/>
  <c r="C340" i="61"/>
  <c r="E180" i="61"/>
  <c r="D488" i="61"/>
  <c r="D7" i="61"/>
  <c r="D112" i="61"/>
  <c r="C61" i="61"/>
  <c r="C113" i="61"/>
  <c r="D29" i="61"/>
  <c r="C29" i="61"/>
  <c r="C60" i="61"/>
  <c r="D60" i="61"/>
  <c r="D134" i="61"/>
  <c r="C388" i="61"/>
  <c r="E76" i="61"/>
  <c r="D329" i="61"/>
  <c r="E168" i="61"/>
  <c r="D168" i="61"/>
  <c r="D371" i="61"/>
  <c r="C512" i="61"/>
  <c r="E512" i="61"/>
  <c r="E185" i="61"/>
  <c r="D228" i="61"/>
  <c r="D455" i="61"/>
  <c r="D136" i="61"/>
  <c r="E170" i="61"/>
  <c r="D319" i="61"/>
  <c r="E286" i="61"/>
  <c r="C24" i="61"/>
  <c r="E24" i="61"/>
  <c r="E33" i="61"/>
  <c r="D397" i="61"/>
  <c r="D464" i="61"/>
  <c r="D401" i="61"/>
  <c r="E240" i="61"/>
  <c r="D138" i="61"/>
  <c r="D290" i="61"/>
  <c r="D447" i="61"/>
  <c r="D479" i="61"/>
  <c r="D491" i="61"/>
  <c r="C97" i="61"/>
  <c r="C384" i="61"/>
  <c r="E384" i="61"/>
  <c r="D432" i="61"/>
  <c r="D144" i="61"/>
  <c r="E158" i="61"/>
  <c r="D203" i="61"/>
  <c r="E44" i="61"/>
  <c r="D377" i="61"/>
  <c r="D234" i="61"/>
  <c r="D164" i="61"/>
  <c r="C202" i="61"/>
  <c r="D331" i="61"/>
  <c r="D348" i="61"/>
  <c r="C121" i="61"/>
  <c r="D121" i="61"/>
  <c r="D375" i="61"/>
  <c r="C96" i="61"/>
  <c r="D446" i="61"/>
  <c r="C173" i="61"/>
  <c r="D173" i="61"/>
  <c r="E328" i="61"/>
  <c r="D200" i="61"/>
  <c r="E48" i="61"/>
  <c r="D59" i="61"/>
  <c r="C118" i="61"/>
  <c r="D313" i="61"/>
  <c r="D431" i="61"/>
  <c r="E73" i="61"/>
  <c r="E236" i="61"/>
  <c r="D184" i="61"/>
  <c r="E452" i="61"/>
  <c r="C284" i="61"/>
  <c r="E137" i="61"/>
  <c r="D321" i="61"/>
  <c r="D35" i="61"/>
  <c r="D346" i="61"/>
  <c r="E206" i="61"/>
  <c r="E197" i="61"/>
  <c r="C65" i="61"/>
  <c r="D65" i="61"/>
  <c r="D444" i="61"/>
  <c r="E13" i="61"/>
  <c r="D57" i="61"/>
  <c r="D42" i="61"/>
  <c r="E120" i="61"/>
  <c r="D120" i="61"/>
  <c r="E292" i="61"/>
  <c r="D502" i="61"/>
  <c r="C209" i="61"/>
  <c r="D43" i="61"/>
  <c r="C70" i="61"/>
  <c r="C37" i="61"/>
  <c r="E56" i="61"/>
  <c r="C56" i="61"/>
  <c r="E218" i="61"/>
  <c r="D218" i="61"/>
  <c r="D481" i="61"/>
  <c r="D175" i="61"/>
  <c r="D404" i="61"/>
  <c r="E404" i="61"/>
  <c r="D287" i="61"/>
  <c r="E90" i="61"/>
  <c r="D408" i="61"/>
  <c r="C100" i="61"/>
  <c r="C250" i="61"/>
  <c r="C69" i="61"/>
  <c r="D69" i="61"/>
  <c r="C198" i="61"/>
  <c r="D152" i="61"/>
  <c r="C448" i="61"/>
  <c r="D296" i="61"/>
  <c r="E344" i="61"/>
  <c r="C78" i="61"/>
  <c r="D78" i="61"/>
  <c r="D359" i="61"/>
  <c r="D128" i="61"/>
  <c r="C128" i="61"/>
  <c r="C304" i="61"/>
  <c r="D334" i="61"/>
  <c r="C34" i="61"/>
  <c r="C508" i="61"/>
  <c r="E8" i="61"/>
  <c r="D8" i="61"/>
  <c r="C352" i="61"/>
  <c r="E264" i="61"/>
  <c r="D496" i="61"/>
  <c r="D315" i="61"/>
  <c r="E150" i="61"/>
  <c r="D75" i="61"/>
  <c r="D280" i="61"/>
  <c r="C170" i="61"/>
  <c r="D294" i="61"/>
  <c r="C33" i="61"/>
  <c r="E53" i="61"/>
  <c r="C416" i="61"/>
  <c r="D181" i="61"/>
  <c r="D433" i="61"/>
  <c r="D295" i="61"/>
  <c r="C21" i="61"/>
  <c r="E77" i="61"/>
  <c r="D305" i="61"/>
  <c r="D205" i="61"/>
  <c r="E356" i="61"/>
  <c r="D142" i="61"/>
  <c r="D349" i="61"/>
  <c r="D165" i="61"/>
  <c r="C464" i="61"/>
  <c r="E6" i="61"/>
  <c r="D357" i="61"/>
  <c r="E148" i="61"/>
  <c r="E188" i="61"/>
  <c r="E84" i="61"/>
  <c r="C368" i="61"/>
  <c r="E126" i="61"/>
  <c r="D126" i="61"/>
  <c r="D244" i="61"/>
  <c r="D190" i="61"/>
  <c r="C212" i="61"/>
  <c r="D68" i="61"/>
  <c r="D365" i="61"/>
  <c r="D492" i="61"/>
  <c r="D233" i="61"/>
  <c r="D467" i="61"/>
  <c r="D441" i="61"/>
  <c r="D516" i="61"/>
  <c r="D440" i="61"/>
  <c r="C300" i="61"/>
  <c r="D300" i="61"/>
  <c r="D374" i="61"/>
  <c r="D462" i="61"/>
  <c r="E26" i="61"/>
  <c r="D413" i="61"/>
  <c r="D97" i="61"/>
  <c r="D99" i="61"/>
  <c r="C81" i="61"/>
  <c r="D158" i="61"/>
  <c r="C44" i="61"/>
  <c r="C164" i="61"/>
  <c r="D202" i="61"/>
  <c r="D350" i="61"/>
  <c r="D237" i="61"/>
  <c r="C237" i="61"/>
  <c r="C14" i="61"/>
  <c r="E156" i="61"/>
  <c r="C248" i="61"/>
  <c r="E248" i="61"/>
  <c r="E50" i="61"/>
  <c r="C5" i="61"/>
  <c r="C104" i="61"/>
  <c r="C348" i="61"/>
  <c r="C49" i="61"/>
  <c r="D265" i="61"/>
  <c r="D426" i="61"/>
  <c r="E16" i="61"/>
  <c r="D16" i="61"/>
  <c r="D242" i="61"/>
  <c r="D98" i="61"/>
  <c r="C52" i="61"/>
  <c r="E468" i="61"/>
  <c r="D262" i="61"/>
  <c r="E484" i="61"/>
  <c r="D328" i="61"/>
  <c r="C260" i="61"/>
  <c r="D511" i="61"/>
  <c r="C160" i="61"/>
  <c r="D160" i="61"/>
  <c r="D472" i="61"/>
  <c r="D48" i="61"/>
  <c r="D474" i="61"/>
  <c r="D469" i="61"/>
  <c r="D266" i="61"/>
  <c r="D400" i="61"/>
  <c r="E254" i="61"/>
  <c r="D254" i="61"/>
  <c r="C236" i="61"/>
  <c r="E184" i="61"/>
  <c r="C452" i="61"/>
  <c r="C137" i="61"/>
  <c r="D493" i="61"/>
  <c r="C460" i="61"/>
  <c r="E460" i="61"/>
  <c r="D241" i="61"/>
  <c r="D396" i="61"/>
  <c r="D297" i="61"/>
  <c r="D206" i="61"/>
  <c r="D351" i="61"/>
  <c r="C256" i="61"/>
  <c r="D256" i="61"/>
  <c r="D456" i="61"/>
  <c r="C85" i="61"/>
  <c r="E145" i="61"/>
  <c r="D187" i="61"/>
  <c r="C221" i="61"/>
  <c r="E65" i="61"/>
  <c r="E444" i="61"/>
  <c r="D119" i="61"/>
  <c r="C208" i="61"/>
  <c r="D208" i="61"/>
  <c r="D361" i="61"/>
  <c r="D434" i="61"/>
  <c r="D46" i="61"/>
  <c r="D13" i="61"/>
  <c r="E57" i="61"/>
  <c r="C42" i="61"/>
  <c r="D394" i="61"/>
  <c r="D353" i="61"/>
  <c r="C292" i="61"/>
  <c r="E162" i="61"/>
  <c r="E420" i="61"/>
  <c r="C420" i="61"/>
  <c r="D201" i="61"/>
  <c r="D291" i="61"/>
  <c r="D10" i="61"/>
  <c r="E106" i="61"/>
  <c r="D39" i="61"/>
  <c r="C154" i="61"/>
  <c r="E116" i="61"/>
  <c r="E66" i="61"/>
  <c r="D272" i="61"/>
  <c r="E70" i="61"/>
  <c r="D37" i="61"/>
  <c r="D403" i="61"/>
  <c r="E232" i="61"/>
  <c r="D489" i="61"/>
  <c r="C218" i="61"/>
  <c r="E308" i="61"/>
  <c r="D92" i="61"/>
  <c r="E364" i="61"/>
  <c r="E153" i="61"/>
  <c r="E245" i="61"/>
  <c r="D245" i="61"/>
  <c r="E174" i="61"/>
  <c r="D174" i="61"/>
  <c r="C276" i="61"/>
  <c r="D27" i="61"/>
  <c r="C133" i="61"/>
  <c r="E114" i="61"/>
  <c r="C90" i="61"/>
  <c r="D90" i="61"/>
  <c r="C408" i="61"/>
  <c r="E82" i="61"/>
  <c r="C82" i="61"/>
  <c r="D11" i="61"/>
  <c r="D258" i="61"/>
  <c r="E258" i="61"/>
  <c r="D345" i="61"/>
  <c r="D495" i="61"/>
  <c r="C324" i="61"/>
  <c r="D330" i="61"/>
  <c r="C22" i="61"/>
  <c r="C152" i="61"/>
  <c r="D392" i="61"/>
  <c r="C196" i="61"/>
  <c r="E448" i="61"/>
  <c r="E249" i="61"/>
  <c r="D306" i="61"/>
  <c r="C64" i="61"/>
  <c r="E312" i="61"/>
  <c r="D475" i="61"/>
  <c r="D505" i="61"/>
  <c r="C296" i="61"/>
  <c r="D274" i="61"/>
  <c r="E220" i="61"/>
  <c r="E182" i="61"/>
  <c r="E78" i="61"/>
  <c r="C89" i="61"/>
  <c r="E128" i="61"/>
  <c r="E17" i="61"/>
  <c r="E12" i="61"/>
  <c r="D419" i="61"/>
  <c r="C253" i="61"/>
  <c r="C108" i="61"/>
  <c r="E132" i="61"/>
  <c r="E34" i="61"/>
  <c r="E217" i="61"/>
  <c r="C105" i="61"/>
  <c r="E102" i="61"/>
  <c r="D102" i="61"/>
  <c r="D261" i="61"/>
  <c r="E80" i="61"/>
  <c r="E480" i="61"/>
  <c r="D45" i="61"/>
  <c r="C45" i="61"/>
  <c r="C476" i="61"/>
  <c r="D423" i="61"/>
  <c r="D318" i="61"/>
  <c r="D376" i="61"/>
  <c r="D58" i="61"/>
  <c r="D352" i="61"/>
  <c r="D123" i="61"/>
  <c r="C88" i="61"/>
  <c r="D225" i="61"/>
  <c r="C226" i="61"/>
  <c r="C264" i="61"/>
  <c r="E210" i="61"/>
  <c r="D383" i="61"/>
  <c r="E496" i="61"/>
  <c r="C93" i="61"/>
  <c r="C110" i="61"/>
  <c r="D110" i="61"/>
  <c r="D247" i="61"/>
  <c r="D510" i="61"/>
  <c r="D62" i="61"/>
  <c r="D113" i="61"/>
  <c r="D414" i="61"/>
  <c r="D338" i="61"/>
  <c r="D388" i="61"/>
  <c r="E388" i="61"/>
  <c r="D76" i="61"/>
  <c r="C168" i="61"/>
  <c r="D135" i="61"/>
  <c r="E18" i="61"/>
  <c r="C228" i="61"/>
  <c r="C150" i="61"/>
  <c r="C280" i="61"/>
  <c r="D293" i="61"/>
  <c r="D170" i="61"/>
  <c r="D477" i="61"/>
  <c r="D53" i="61"/>
  <c r="C316" i="61"/>
  <c r="D316" i="61"/>
  <c r="C424" i="61"/>
  <c r="D424" i="61"/>
  <c r="D131" i="61"/>
  <c r="D416" i="61"/>
  <c r="C181" i="61"/>
  <c r="D366" i="61"/>
  <c r="C77" i="61"/>
  <c r="D77" i="61"/>
  <c r="E205" i="61"/>
  <c r="C356" i="61"/>
  <c r="E142" i="61"/>
  <c r="E222" i="61"/>
  <c r="D402" i="61"/>
  <c r="E464" i="61"/>
  <c r="D385" i="61"/>
  <c r="C6" i="61"/>
  <c r="E161" i="61"/>
  <c r="D9" i="61"/>
  <c r="D87" i="61"/>
  <c r="C240" i="61"/>
  <c r="D240" i="61"/>
  <c r="C188" i="61"/>
  <c r="C138" i="61"/>
  <c r="C84" i="61"/>
  <c r="D32" i="61"/>
  <c r="C146" i="61"/>
  <c r="D235" i="61"/>
  <c r="D212" i="61"/>
  <c r="C492" i="61"/>
  <c r="E492" i="61"/>
  <c r="D311" i="61"/>
  <c r="E440" i="61"/>
  <c r="C26" i="61"/>
  <c r="D26" i="61"/>
  <c r="C189" i="61"/>
  <c r="D229" i="61"/>
  <c r="C432" i="61"/>
  <c r="C144" i="61"/>
  <c r="C158" i="61"/>
  <c r="D363" i="61"/>
  <c r="E202" i="61"/>
  <c r="E237" i="61"/>
  <c r="C20" i="61"/>
  <c r="D438" i="61"/>
  <c r="D248" i="61"/>
  <c r="C194" i="61"/>
  <c r="D310" i="61"/>
  <c r="D5" i="61"/>
  <c r="D104" i="61"/>
  <c r="E348" i="61"/>
  <c r="E121" i="61"/>
  <c r="D327" i="61"/>
  <c r="D378" i="61"/>
  <c r="D483" i="61"/>
  <c r="E49" i="61"/>
  <c r="D49" i="61"/>
  <c r="D514" i="61"/>
  <c r="D96" i="61"/>
  <c r="E96" i="61"/>
  <c r="E242" i="61"/>
  <c r="D415" i="61"/>
  <c r="D91" i="61"/>
  <c r="D393" i="61"/>
  <c r="C98" i="61"/>
  <c r="C130" i="61"/>
  <c r="C468" i="61"/>
  <c r="C328" i="61"/>
  <c r="C200" i="61"/>
  <c r="C472" i="61"/>
  <c r="C48" i="61"/>
  <c r="D118" i="61"/>
  <c r="D494" i="61"/>
  <c r="D73" i="61"/>
  <c r="C400" i="61"/>
  <c r="C254" i="61"/>
  <c r="E284" i="61"/>
  <c r="D137" i="61"/>
  <c r="D367" i="61"/>
  <c r="D442" i="61"/>
  <c r="E504" i="61"/>
  <c r="C504" i="61"/>
  <c r="D460" i="61"/>
  <c r="D192" i="61"/>
  <c r="E41" i="61"/>
  <c r="E396" i="61"/>
  <c r="C396" i="61"/>
  <c r="D405" i="61"/>
  <c r="C206" i="61"/>
  <c r="C197" i="61"/>
  <c r="E456" i="61"/>
  <c r="E85" i="61"/>
  <c r="D337" i="61"/>
  <c r="D214" i="61"/>
  <c r="C145" i="61"/>
  <c r="D122" i="61"/>
  <c r="E221" i="61"/>
  <c r="D221" i="61"/>
  <c r="C444" i="61"/>
  <c r="C129" i="61"/>
  <c r="D129" i="61"/>
  <c r="D141" i="61"/>
  <c r="E46" i="61"/>
  <c r="E42" i="61"/>
  <c r="C120" i="61"/>
  <c r="C201" i="61"/>
  <c r="D430" i="61"/>
  <c r="D500" i="61"/>
  <c r="D127" i="61"/>
  <c r="D195" i="61"/>
  <c r="E10" i="61"/>
  <c r="D255" i="61"/>
  <c r="C106" i="61"/>
  <c r="D209" i="61"/>
  <c r="D459" i="61"/>
  <c r="E154" i="61"/>
  <c r="D465" i="61"/>
  <c r="C116" i="61"/>
  <c r="D116" i="61"/>
  <c r="D66" i="61"/>
  <c r="D382" i="61"/>
  <c r="E272" i="61"/>
  <c r="D70" i="61"/>
  <c r="D395" i="61"/>
  <c r="D341" i="61"/>
  <c r="D232" i="61"/>
  <c r="D56" i="61"/>
  <c r="D308" i="61"/>
  <c r="D140" i="61"/>
  <c r="E332" i="61"/>
  <c r="D277" i="61"/>
  <c r="D458" i="61"/>
  <c r="D263" i="61"/>
  <c r="C153" i="61"/>
  <c r="D437" i="61"/>
  <c r="D450" i="61"/>
  <c r="D398" i="61"/>
  <c r="D373" i="61"/>
  <c r="D133" i="61"/>
  <c r="C404" i="61"/>
  <c r="D507" i="61"/>
  <c r="D114" i="61"/>
  <c r="E25" i="61"/>
  <c r="D25" i="61"/>
  <c r="D38" i="61"/>
  <c r="D282" i="61"/>
  <c r="C380" i="61"/>
  <c r="E408" i="61"/>
  <c r="D157" i="61"/>
  <c r="E157" i="61"/>
  <c r="E100" i="61"/>
  <c r="D82" i="61"/>
  <c r="D250" i="61"/>
  <c r="E166" i="61"/>
  <c r="E324" i="61"/>
  <c r="D183" i="61"/>
  <c r="E22" i="61"/>
  <c r="D429" i="61"/>
  <c r="E152" i="61"/>
  <c r="D454" i="61"/>
  <c r="D159" i="61"/>
  <c r="D196" i="61"/>
  <c r="E196" i="61"/>
  <c r="D448" i="61"/>
  <c r="D231" i="61"/>
  <c r="D249" i="61"/>
  <c r="D312" i="61"/>
  <c r="D271" i="61"/>
  <c r="D421" i="61"/>
  <c r="D418" i="61"/>
  <c r="D219" i="61"/>
  <c r="D211" i="61"/>
  <c r="C344" i="61"/>
  <c r="E30" i="61"/>
  <c r="D101" i="61"/>
  <c r="C101" i="61"/>
  <c r="E360" i="61"/>
  <c r="D89" i="61"/>
  <c r="D304" i="61"/>
  <c r="D283" i="61"/>
  <c r="C17" i="61"/>
  <c r="D12" i="61"/>
  <c r="E253" i="61"/>
  <c r="D497" i="61"/>
  <c r="D108" i="61"/>
  <c r="D132" i="61"/>
  <c r="D19" i="61"/>
  <c r="D508" i="61"/>
  <c r="D471" i="61"/>
  <c r="D215" i="61"/>
  <c r="C217" i="61"/>
  <c r="D105" i="61"/>
  <c r="D342" i="61"/>
  <c r="C80" i="61"/>
  <c r="D436" i="61"/>
  <c r="D480" i="61"/>
  <c r="E45" i="61"/>
  <c r="D125" i="61"/>
  <c r="E125" i="61"/>
  <c r="E476" i="61"/>
  <c r="D186" i="61"/>
  <c r="C376" i="61"/>
  <c r="E58" i="61"/>
  <c r="D498" i="61"/>
  <c r="C225" i="61"/>
  <c r="E226" i="61"/>
  <c r="C210" i="61"/>
  <c r="C496" i="61"/>
  <c r="E93" i="61"/>
  <c r="E216" i="61"/>
  <c r="D216" i="61"/>
  <c r="BA6" i="115"/>
  <c r="AN6" i="115" s="1"/>
  <c r="Z6" i="115" s="1"/>
  <c r="BA4" i="115"/>
  <c r="AN4" i="115" s="1"/>
  <c r="Z4" i="115" s="1"/>
  <c r="E11" i="130"/>
  <c r="E15" i="130"/>
  <c r="E19" i="130"/>
  <c r="E23" i="130"/>
  <c r="E27" i="130"/>
  <c r="E31" i="130"/>
  <c r="E35" i="130"/>
  <c r="E39" i="130"/>
  <c r="E14" i="130"/>
  <c r="E30" i="130"/>
  <c r="E12" i="130"/>
  <c r="E28" i="130"/>
  <c r="E18" i="130"/>
  <c r="E16" i="130"/>
  <c r="E26" i="130"/>
  <c r="E40" i="130"/>
  <c r="A2" i="61"/>
  <c r="E2" i="61"/>
  <c r="E42" i="130" l="1"/>
  <c r="E24" i="130"/>
  <c r="E32" i="130"/>
  <c r="E34" i="130"/>
  <c r="E36" i="130"/>
  <c r="E20" i="130"/>
  <c r="E38" i="130"/>
  <c r="E22" i="130"/>
  <c r="E41" i="130"/>
  <c r="E37" i="130"/>
  <c r="E33" i="130"/>
  <c r="E29" i="130"/>
  <c r="E25" i="130"/>
  <c r="E21" i="130"/>
  <c r="E17" i="130"/>
  <c r="L1" i="112"/>
  <c r="G1" i="61"/>
  <c r="B2" i="61" l="1"/>
  <c r="G2" i="61" l="1"/>
  <c r="I3" i="112"/>
  <c r="F220" i="112" s="1"/>
  <c r="F3" i="111"/>
  <c r="F225" i="112"/>
  <c r="J45" i="112"/>
  <c r="F161" i="112"/>
  <c r="J59" i="112"/>
  <c r="J82" i="112"/>
  <c r="J46" i="112"/>
  <c r="F190" i="112"/>
  <c r="F136" i="112"/>
  <c r="F213" i="112"/>
  <c r="F95" i="112"/>
  <c r="F63" i="112"/>
  <c r="F60" i="112"/>
  <c r="F25" i="112"/>
  <c r="F37" i="112"/>
  <c r="E2" i="115"/>
  <c r="F35" i="112" l="1"/>
  <c r="F65" i="112"/>
  <c r="F55" i="112"/>
  <c r="F146" i="112"/>
  <c r="F151" i="112"/>
  <c r="J97" i="112"/>
  <c r="F204" i="112"/>
  <c r="F116" i="112"/>
  <c r="J183" i="112"/>
  <c r="J158" i="112"/>
  <c r="F172" i="112"/>
  <c r="J96" i="112"/>
  <c r="J251" i="112"/>
  <c r="F56" i="112"/>
  <c r="F68" i="112"/>
  <c r="F47" i="112"/>
  <c r="F32" i="112"/>
  <c r="F66" i="112"/>
  <c r="F14" i="112"/>
  <c r="F40" i="112"/>
  <c r="F96" i="112"/>
  <c r="J160" i="112"/>
  <c r="J144" i="112"/>
  <c r="J219" i="112"/>
  <c r="F197" i="112"/>
  <c r="J221" i="112"/>
  <c r="J106" i="112"/>
  <c r="F175" i="112"/>
  <c r="F250" i="112"/>
  <c r="J258" i="112"/>
  <c r="J10" i="112"/>
  <c r="J116" i="112"/>
  <c r="F78" i="112"/>
  <c r="F105" i="112"/>
  <c r="J94" i="112"/>
  <c r="J234" i="112"/>
  <c r="J91" i="112"/>
  <c r="J42" i="112"/>
  <c r="D5" i="111"/>
  <c r="D6" i="111"/>
  <c r="D7" i="111"/>
  <c r="H240" i="115"/>
  <c r="C240" i="115" s="1"/>
  <c r="D240" i="115" s="1"/>
  <c r="H150" i="115"/>
  <c r="C150" i="115" s="1"/>
  <c r="D150" i="115" s="1"/>
  <c r="H211" i="115"/>
  <c r="C211" i="115" s="1"/>
  <c r="D211" i="115" s="1"/>
  <c r="H162" i="115"/>
  <c r="C162" i="115" s="1"/>
  <c r="D162" i="115" s="1"/>
  <c r="H166" i="115"/>
  <c r="C166" i="115" s="1"/>
  <c r="D166" i="115" s="1"/>
  <c r="H135" i="115"/>
  <c r="C135" i="115" s="1"/>
  <c r="D135" i="115" s="1"/>
  <c r="H175" i="115"/>
  <c r="C175" i="115" s="1"/>
  <c r="D175" i="115" s="1"/>
  <c r="H146" i="115"/>
  <c r="C146" i="115" s="1"/>
  <c r="D146" i="115" s="1"/>
  <c r="H140" i="115"/>
  <c r="C140" i="115" s="1"/>
  <c r="D140" i="115" s="1"/>
  <c r="H236" i="115"/>
  <c r="C236" i="115" s="1"/>
  <c r="D236" i="115" s="1"/>
  <c r="H155" i="115"/>
  <c r="C155" i="115" s="1"/>
  <c r="D155" i="115" s="1"/>
  <c r="H204" i="115"/>
  <c r="C204" i="115" s="1"/>
  <c r="D204" i="115" s="1"/>
  <c r="H133" i="115"/>
  <c r="C133" i="115" s="1"/>
  <c r="D133" i="115" s="1"/>
  <c r="H250" i="115"/>
  <c r="C250" i="115" s="1"/>
  <c r="D250" i="115" s="1"/>
  <c r="H255" i="115"/>
  <c r="C255" i="115" s="1"/>
  <c r="D255" i="115" s="1"/>
  <c r="H237" i="115"/>
  <c r="C237" i="115" s="1"/>
  <c r="D237" i="115" s="1"/>
  <c r="H206" i="115"/>
  <c r="C206" i="115" s="1"/>
  <c r="D206" i="115" s="1"/>
  <c r="H179" i="115"/>
  <c r="C179" i="115" s="1"/>
  <c r="D179" i="115" s="1"/>
  <c r="H207" i="115"/>
  <c r="C207" i="115" s="1"/>
  <c r="D207" i="115" s="1"/>
  <c r="H190" i="115"/>
  <c r="C190" i="115" s="1"/>
  <c r="D190" i="115" s="1"/>
  <c r="H226" i="115"/>
  <c r="C226" i="115" s="1"/>
  <c r="D226" i="115" s="1"/>
  <c r="H188" i="115"/>
  <c r="C188" i="115" s="1"/>
  <c r="D188" i="115" s="1"/>
  <c r="L2" i="112"/>
  <c r="J55" i="112"/>
  <c r="F124" i="112"/>
  <c r="J25" i="112"/>
  <c r="F257" i="112"/>
  <c r="F237" i="112"/>
  <c r="F222" i="112"/>
  <c r="F160" i="112"/>
  <c r="F86" i="112"/>
  <c r="J136" i="112"/>
  <c r="F244" i="112"/>
  <c r="J119" i="112"/>
  <c r="F195" i="112"/>
  <c r="F179" i="112"/>
  <c r="J241" i="112"/>
  <c r="F231" i="112"/>
  <c r="J240" i="112"/>
  <c r="J107" i="112"/>
  <c r="J235" i="112"/>
  <c r="J152" i="112"/>
  <c r="J237" i="112"/>
  <c r="F255" i="112"/>
  <c r="F173" i="112"/>
  <c r="J123" i="112"/>
  <c r="F133" i="112"/>
  <c r="J247" i="112"/>
  <c r="F76" i="112"/>
  <c r="F177" i="112"/>
  <c r="F99" i="112"/>
  <c r="F144" i="112"/>
  <c r="F153" i="112"/>
  <c r="F125" i="112"/>
  <c r="J186" i="112"/>
  <c r="J207" i="112"/>
  <c r="F123" i="112"/>
  <c r="F149" i="112"/>
  <c r="J53" i="112"/>
  <c r="F115" i="112"/>
  <c r="J255" i="112"/>
  <c r="F94" i="112"/>
  <c r="F201" i="112"/>
  <c r="J181" i="112"/>
  <c r="J168" i="112"/>
  <c r="J243" i="112"/>
  <c r="J13" i="112"/>
  <c r="J245" i="112"/>
  <c r="F217" i="112"/>
  <c r="F243" i="112"/>
  <c r="J248" i="112"/>
  <c r="F241" i="112"/>
  <c r="F256" i="112"/>
  <c r="J218" i="112"/>
  <c r="J217" i="112"/>
  <c r="J40" i="112"/>
  <c r="F252" i="112"/>
  <c r="J161" i="112"/>
  <c r="F239" i="112"/>
  <c r="J169" i="112"/>
  <c r="J85" i="112"/>
  <c r="F159" i="112"/>
  <c r="F109" i="112"/>
  <c r="J124" i="112"/>
  <c r="F152" i="112"/>
  <c r="F166" i="112"/>
  <c r="J232" i="112"/>
  <c r="F103" i="112"/>
  <c r="F72" i="112"/>
  <c r="F147" i="112"/>
  <c r="J216" i="112"/>
  <c r="J113" i="112"/>
  <c r="F90" i="112"/>
  <c r="F108" i="112"/>
  <c r="F135" i="112"/>
  <c r="F240" i="112"/>
  <c r="F82" i="112"/>
  <c r="F77" i="112"/>
  <c r="J115" i="112"/>
  <c r="F132" i="112"/>
  <c r="J4" i="112"/>
  <c r="J233" i="112"/>
  <c r="J257" i="112"/>
  <c r="J187" i="112"/>
  <c r="F167" i="112"/>
  <c r="J102" i="112"/>
  <c r="J193" i="112"/>
  <c r="J134" i="112"/>
  <c r="F129" i="112"/>
  <c r="F228" i="112"/>
  <c r="J211" i="112"/>
  <c r="J37" i="112"/>
  <c r="J148" i="112"/>
  <c r="J164" i="112"/>
  <c r="F209" i="112"/>
  <c r="J201" i="112"/>
  <c r="F259" i="112"/>
  <c r="F148" i="112"/>
  <c r="J259" i="112"/>
  <c r="F198" i="112"/>
  <c r="J210" i="112"/>
  <c r="F233" i="112"/>
  <c r="J48" i="112"/>
  <c r="F247" i="112"/>
  <c r="F211" i="112"/>
  <c r="J39" i="112"/>
  <c r="J90" i="112"/>
  <c r="J137" i="112"/>
  <c r="J47" i="112"/>
  <c r="F223" i="112"/>
  <c r="F212" i="112"/>
  <c r="F186" i="112"/>
  <c r="J205" i="112"/>
  <c r="J77" i="112"/>
  <c r="J83" i="112"/>
  <c r="J12" i="112"/>
  <c r="J220" i="112"/>
  <c r="J101" i="112"/>
  <c r="F218" i="112"/>
  <c r="J159" i="112"/>
  <c r="F232" i="112"/>
  <c r="J171" i="112"/>
  <c r="J60" i="112"/>
  <c r="J200" i="112"/>
  <c r="J120" i="112"/>
  <c r="J202" i="112"/>
  <c r="F141" i="112"/>
  <c r="F194" i="112"/>
  <c r="J244" i="112"/>
  <c r="J41" i="112"/>
  <c r="F107" i="112"/>
  <c r="J214" i="112"/>
  <c r="F126" i="112"/>
  <c r="J19" i="112"/>
  <c r="J223" i="112"/>
  <c r="F120" i="112"/>
  <c r="J246" i="112"/>
  <c r="J110" i="112"/>
  <c r="F79" i="112"/>
  <c r="F113" i="112"/>
  <c r="J189" i="112"/>
  <c r="J118" i="112"/>
  <c r="J29" i="112"/>
  <c r="J54" i="112"/>
  <c r="J26" i="112"/>
  <c r="J89" i="112"/>
  <c r="J49" i="112"/>
  <c r="J100" i="112"/>
  <c r="J43" i="112"/>
  <c r="J155" i="112"/>
  <c r="J194" i="112"/>
  <c r="J208" i="112"/>
  <c r="J103" i="112"/>
  <c r="J61" i="112"/>
  <c r="J236" i="112"/>
  <c r="J38" i="112"/>
  <c r="J44" i="112"/>
  <c r="F251" i="112"/>
  <c r="F142" i="112"/>
  <c r="F181" i="112"/>
  <c r="J174" i="112"/>
  <c r="J117" i="112"/>
  <c r="F200" i="112"/>
  <c r="J33" i="112"/>
  <c r="J17" i="112"/>
  <c r="J227" i="112"/>
  <c r="J31" i="112"/>
  <c r="J104" i="112"/>
  <c r="J93" i="112"/>
  <c r="J114" i="112"/>
  <c r="J172" i="112"/>
  <c r="J222" i="112"/>
  <c r="F205" i="112"/>
  <c r="J56" i="112"/>
  <c r="J182" i="112"/>
  <c r="J50" i="112"/>
  <c r="J197" i="112"/>
  <c r="J121" i="112"/>
  <c r="F138" i="112"/>
  <c r="J34" i="112"/>
  <c r="J162" i="112"/>
  <c r="J7" i="112"/>
  <c r="J70" i="112"/>
  <c r="J209" i="112"/>
  <c r="F171" i="112"/>
  <c r="F183" i="112"/>
  <c r="J138" i="112"/>
  <c r="F80" i="112"/>
  <c r="F246" i="112"/>
  <c r="J163" i="112"/>
  <c r="J249" i="112"/>
  <c r="J76" i="112"/>
  <c r="J196" i="112"/>
  <c r="J72" i="112"/>
  <c r="F92" i="112"/>
  <c r="J147" i="112"/>
  <c r="J256" i="112"/>
  <c r="F119" i="112"/>
  <c r="F164" i="112"/>
  <c r="J156" i="112"/>
  <c r="J30" i="112"/>
  <c r="J66" i="112"/>
  <c r="F91" i="112"/>
  <c r="J215" i="112"/>
  <c r="J142" i="112"/>
  <c r="F143" i="112"/>
  <c r="F83" i="112"/>
  <c r="J204" i="112"/>
  <c r="F134" i="112"/>
  <c r="F242" i="112"/>
  <c r="F162" i="112"/>
  <c r="J73" i="112"/>
  <c r="J167" i="112"/>
  <c r="F169" i="112"/>
  <c r="J139" i="112"/>
  <c r="J24" i="112"/>
  <c r="F258" i="112"/>
  <c r="J128" i="112"/>
  <c r="F202" i="112"/>
  <c r="F180" i="112"/>
  <c r="F112" i="112"/>
  <c r="F140" i="112"/>
  <c r="F84" i="112"/>
  <c r="J65" i="112"/>
  <c r="J135" i="112"/>
  <c r="J228" i="112"/>
  <c r="F221" i="112"/>
  <c r="J6" i="112"/>
  <c r="J179" i="112"/>
  <c r="F33" i="112"/>
  <c r="F20" i="112"/>
  <c r="F7" i="112"/>
  <c r="F48" i="112"/>
  <c r="F52" i="112"/>
  <c r="F28" i="112"/>
  <c r="F45" i="112"/>
  <c r="F39" i="112"/>
  <c r="F253" i="112"/>
  <c r="J78" i="112"/>
  <c r="J98" i="112"/>
  <c r="J92" i="112"/>
  <c r="J105" i="112"/>
  <c r="F74" i="112"/>
  <c r="F189" i="112"/>
  <c r="F121" i="112"/>
  <c r="J127" i="112"/>
  <c r="J230" i="112"/>
  <c r="F230" i="112"/>
  <c r="J74" i="112"/>
  <c r="J177" i="112"/>
  <c r="F224" i="112"/>
  <c r="F235" i="112"/>
  <c r="J51" i="112"/>
  <c r="F210" i="112"/>
  <c r="J62" i="112"/>
  <c r="F199" i="112"/>
  <c r="J185" i="112"/>
  <c r="J238" i="112"/>
  <c r="F168" i="112"/>
  <c r="J14" i="112"/>
  <c r="J225" i="112"/>
  <c r="J254" i="112"/>
  <c r="J52" i="112"/>
  <c r="J75" i="112"/>
  <c r="F89" i="112"/>
  <c r="J141" i="112"/>
  <c r="F187" i="112"/>
  <c r="F192" i="112"/>
  <c r="J81" i="112"/>
  <c r="J153" i="112"/>
  <c r="F131" i="112"/>
  <c r="J36" i="112"/>
  <c r="F87" i="112"/>
  <c r="J32" i="112"/>
  <c r="J226" i="112"/>
  <c r="J212" i="112"/>
  <c r="J213" i="112"/>
  <c r="J79" i="112"/>
  <c r="F254" i="112"/>
  <c r="F229" i="112"/>
  <c r="J9" i="112"/>
  <c r="F101" i="112"/>
  <c r="J112" i="112"/>
  <c r="J16" i="112"/>
  <c r="F236" i="112"/>
  <c r="J130" i="112"/>
  <c r="J8" i="112"/>
  <c r="F206" i="112"/>
  <c r="J253" i="112"/>
  <c r="J68" i="112"/>
  <c r="J20" i="112"/>
  <c r="F127" i="112"/>
  <c r="F157" i="112"/>
  <c r="F188" i="112"/>
  <c r="J224" i="112"/>
  <c r="J99" i="112"/>
  <c r="J21" i="112"/>
  <c r="F100" i="112"/>
  <c r="F219" i="112"/>
  <c r="F238" i="112"/>
  <c r="J27" i="112"/>
  <c r="F154" i="112"/>
  <c r="J150" i="112"/>
  <c r="J69" i="112"/>
  <c r="F122" i="112"/>
  <c r="F249" i="112"/>
  <c r="J145" i="112"/>
  <c r="F182" i="112"/>
  <c r="J173" i="112"/>
  <c r="J23" i="112"/>
  <c r="J80" i="112"/>
  <c r="J149" i="112"/>
  <c r="J5" i="112"/>
  <c r="F73" i="112"/>
  <c r="F102" i="112"/>
  <c r="F6" i="112"/>
  <c r="F49" i="112"/>
  <c r="F19" i="112"/>
  <c r="F53" i="112"/>
  <c r="F10" i="112"/>
  <c r="F42" i="112"/>
  <c r="F11" i="112"/>
  <c r="F16" i="112"/>
  <c r="F22" i="112"/>
  <c r="F57" i="112"/>
  <c r="F50" i="112"/>
  <c r="F4" i="112"/>
  <c r="F46" i="112"/>
  <c r="F59" i="112"/>
  <c r="F58" i="112"/>
  <c r="F13" i="112"/>
  <c r="F18" i="112"/>
  <c r="F15" i="112"/>
  <c r="F67" i="112"/>
  <c r="F69" i="112"/>
  <c r="F17" i="112"/>
  <c r="F27" i="112"/>
  <c r="F31" i="112"/>
  <c r="F61" i="112"/>
  <c r="F43" i="112"/>
  <c r="F26" i="112"/>
  <c r="F44" i="112"/>
  <c r="F12" i="112"/>
  <c r="F70" i="112"/>
  <c r="F64" i="112"/>
  <c r="H186" i="115"/>
  <c r="C186" i="115" s="1"/>
  <c r="D186" i="115" s="1"/>
  <c r="H258" i="115"/>
  <c r="C258" i="115" s="1"/>
  <c r="D258" i="115" s="1"/>
  <c r="H170" i="115"/>
  <c r="C170" i="115" s="1"/>
  <c r="D170" i="115" s="1"/>
  <c r="H173" i="115"/>
  <c r="C173" i="115" s="1"/>
  <c r="D173" i="115" s="1"/>
  <c r="H224" i="115"/>
  <c r="C224" i="115" s="1"/>
  <c r="D224" i="115" s="1"/>
  <c r="H256" i="115"/>
  <c r="C256" i="115" s="1"/>
  <c r="D256" i="115" s="1"/>
  <c r="H246" i="115"/>
  <c r="C246" i="115" s="1"/>
  <c r="D246" i="115" s="1"/>
  <c r="H157" i="115"/>
  <c r="C157" i="115" s="1"/>
  <c r="D157" i="115" s="1"/>
  <c r="H247" i="115"/>
  <c r="C247" i="115" s="1"/>
  <c r="D247" i="115" s="1"/>
  <c r="F41" i="112"/>
  <c r="F62" i="112"/>
  <c r="F30" i="112"/>
  <c r="F34" i="112"/>
  <c r="F51" i="112"/>
  <c r="F9" i="112"/>
  <c r="F21" i="112"/>
  <c r="F23" i="112"/>
  <c r="F54" i="112"/>
  <c r="F29" i="112"/>
  <c r="F36" i="112"/>
  <c r="F71" i="112"/>
  <c r="F24" i="112"/>
  <c r="F5" i="112"/>
  <c r="F38" i="112"/>
  <c r="F178" i="112"/>
  <c r="J184" i="112"/>
  <c r="J129" i="112"/>
  <c r="J206" i="112"/>
  <c r="J229" i="112"/>
  <c r="J166" i="112"/>
  <c r="F193" i="112"/>
  <c r="J125" i="112"/>
  <c r="J170" i="112"/>
  <c r="J71" i="112"/>
  <c r="J84" i="112"/>
  <c r="F248" i="112"/>
  <c r="J58" i="112"/>
  <c r="J64" i="112"/>
  <c r="F128" i="112"/>
  <c r="J86" i="112"/>
  <c r="F196" i="112"/>
  <c r="J95" i="112"/>
  <c r="J175" i="112"/>
  <c r="J111" i="112"/>
  <c r="F203" i="112"/>
  <c r="F207" i="112"/>
  <c r="J198" i="112"/>
  <c r="F117" i="112"/>
  <c r="J63" i="112"/>
  <c r="F155" i="112"/>
  <c r="F176" i="112"/>
  <c r="J132" i="112"/>
  <c r="F81" i="112"/>
  <c r="F215" i="112"/>
  <c r="J87" i="112"/>
  <c r="F110" i="112"/>
  <c r="J133" i="112"/>
  <c r="F170" i="112"/>
  <c r="F75" i="112"/>
  <c r="F227" i="112"/>
  <c r="J199" i="112"/>
  <c r="F158" i="112"/>
  <c r="F156" i="112"/>
  <c r="L3" i="112"/>
  <c r="H235" i="115"/>
  <c r="C235" i="115" s="1"/>
  <c r="D235" i="115" s="1"/>
  <c r="H134" i="115"/>
  <c r="C134" i="115" s="1"/>
  <c r="D134" i="115" s="1"/>
  <c r="H159" i="115"/>
  <c r="C159" i="115" s="1"/>
  <c r="D159" i="115" s="1"/>
  <c r="H191" i="115"/>
  <c r="C191" i="115" s="1"/>
  <c r="D191" i="115" s="1"/>
  <c r="H208" i="115"/>
  <c r="C208" i="115" s="1"/>
  <c r="D208" i="115" s="1"/>
  <c r="H225" i="115"/>
  <c r="C225" i="115" s="1"/>
  <c r="D225" i="115" s="1"/>
  <c r="H161" i="115"/>
  <c r="C161" i="115" s="1"/>
  <c r="D161" i="115" s="1"/>
  <c r="H241" i="115"/>
  <c r="C241" i="115" s="1"/>
  <c r="D241" i="115" s="1"/>
  <c r="H254" i="115"/>
  <c r="C254" i="115" s="1"/>
  <c r="D254" i="115" s="1"/>
  <c r="H139" i="115"/>
  <c r="C139" i="115" s="1"/>
  <c r="D139" i="115" s="1"/>
  <c r="H227" i="115"/>
  <c r="C227" i="115" s="1"/>
  <c r="D227" i="115" s="1"/>
  <c r="H228" i="115"/>
  <c r="C228" i="115" s="1"/>
  <c r="D228" i="115" s="1"/>
  <c r="H145" i="115"/>
  <c r="C145" i="115" s="1"/>
  <c r="D145" i="115" s="1"/>
  <c r="H185" i="115"/>
  <c r="C185" i="115" s="1"/>
  <c r="D185" i="115" s="1"/>
  <c r="H163" i="115"/>
  <c r="C163" i="115" s="1"/>
  <c r="D163" i="115" s="1"/>
  <c r="H199" i="115"/>
  <c r="C199" i="115" s="1"/>
  <c r="D199" i="115" s="1"/>
  <c r="H203" i="115"/>
  <c r="C203" i="115" s="1"/>
  <c r="D203" i="115" s="1"/>
  <c r="H200" i="115"/>
  <c r="C200" i="115" s="1"/>
  <c r="D200" i="115" s="1"/>
  <c r="H245" i="115"/>
  <c r="C245" i="115" s="1"/>
  <c r="D245" i="115" s="1"/>
  <c r="H181" i="115"/>
  <c r="C181" i="115" s="1"/>
  <c r="D181" i="115" s="1"/>
  <c r="H251" i="115"/>
  <c r="C251" i="115" s="1"/>
  <c r="D251" i="115" s="1"/>
  <c r="H218" i="115"/>
  <c r="C218" i="115" s="1"/>
  <c r="D218" i="115" s="1"/>
  <c r="H182" i="115"/>
  <c r="C182" i="115" s="1"/>
  <c r="D182" i="115" s="1"/>
  <c r="H174" i="115"/>
  <c r="C174" i="115" s="1"/>
  <c r="D174" i="115" s="1"/>
  <c r="H164" i="115"/>
  <c r="C164" i="115" s="1"/>
  <c r="D164" i="115" s="1"/>
  <c r="H217" i="115"/>
  <c r="C217" i="115" s="1"/>
  <c r="D217" i="115" s="1"/>
  <c r="H143" i="115"/>
  <c r="C143" i="115" s="1"/>
  <c r="D143" i="115" s="1"/>
  <c r="H213" i="115"/>
  <c r="C213" i="115" s="1"/>
  <c r="D213" i="115" s="1"/>
  <c r="H215" i="115"/>
  <c r="C215" i="115" s="1"/>
  <c r="D215" i="115" s="1"/>
  <c r="H192" i="115"/>
  <c r="C192" i="115" s="1"/>
  <c r="D192" i="115" s="1"/>
  <c r="H212" i="115"/>
  <c r="C212" i="115" s="1"/>
  <c r="D212" i="115" s="1"/>
  <c r="H252" i="115"/>
  <c r="C252" i="115" s="1"/>
  <c r="D252" i="115" s="1"/>
  <c r="H142" i="115"/>
  <c r="C142" i="115" s="1"/>
  <c r="D142" i="115" s="1"/>
  <c r="H153" i="115"/>
  <c r="C153" i="115" s="1"/>
  <c r="D153" i="115" s="1"/>
  <c r="H219" i="115"/>
  <c r="C219" i="115" s="1"/>
  <c r="D219" i="115" s="1"/>
  <c r="H178" i="115"/>
  <c r="C178" i="115" s="1"/>
  <c r="D178" i="115" s="1"/>
  <c r="H180" i="115"/>
  <c r="C180" i="115" s="1"/>
  <c r="D180" i="115" s="1"/>
  <c r="H234" i="115"/>
  <c r="C234" i="115" s="1"/>
  <c r="D234" i="115" s="1"/>
  <c r="H151" i="115"/>
  <c r="C151" i="115" s="1"/>
  <c r="D151" i="115" s="1"/>
  <c r="H147" i="115"/>
  <c r="C147" i="115" s="1"/>
  <c r="D147" i="115" s="1"/>
  <c r="H156" i="115"/>
  <c r="C156" i="115" s="1"/>
  <c r="D156" i="115" s="1"/>
  <c r="H158" i="115"/>
  <c r="C158" i="115" s="1"/>
  <c r="D158" i="115" s="1"/>
  <c r="H222" i="115"/>
  <c r="C222" i="115" s="1"/>
  <c r="D222" i="115" s="1"/>
  <c r="H136" i="115"/>
  <c r="C136" i="115" s="1"/>
  <c r="D136" i="115" s="1"/>
  <c r="H149" i="115"/>
  <c r="C149" i="115" s="1"/>
  <c r="D149" i="115" s="1"/>
  <c r="H193" i="115"/>
  <c r="C193" i="115" s="1"/>
  <c r="D193" i="115" s="1"/>
  <c r="H239" i="115"/>
  <c r="C239" i="115" s="1"/>
  <c r="D239" i="115" s="1"/>
  <c r="H231" i="115"/>
  <c r="C231" i="115" s="1"/>
  <c r="D231" i="115" s="1"/>
  <c r="H169" i="115"/>
  <c r="C169" i="115" s="1"/>
  <c r="D169" i="115" s="1"/>
  <c r="H253" i="115"/>
  <c r="C253" i="115" s="1"/>
  <c r="D253" i="115" s="1"/>
  <c r="H144" i="115"/>
  <c r="C144" i="115" s="1"/>
  <c r="D144" i="115" s="1"/>
  <c r="H172" i="115"/>
  <c r="C172" i="115" s="1"/>
  <c r="D172" i="115" s="1"/>
  <c r="H244" i="115"/>
  <c r="C244" i="115" s="1"/>
  <c r="D244" i="115" s="1"/>
  <c r="H220" i="115"/>
  <c r="C220" i="115" s="1"/>
  <c r="D220" i="115" s="1"/>
  <c r="H205" i="115"/>
  <c r="C205" i="115" s="1"/>
  <c r="D205" i="115" s="1"/>
  <c r="H196" i="115"/>
  <c r="C196" i="115" s="1"/>
  <c r="D196" i="115" s="1"/>
  <c r="H198" i="115"/>
  <c r="C198" i="115" s="1"/>
  <c r="D198" i="115" s="1"/>
  <c r="H223" i="115"/>
  <c r="C223" i="115" s="1"/>
  <c r="D223" i="115" s="1"/>
  <c r="H229" i="115"/>
  <c r="C229" i="115" s="1"/>
  <c r="D229" i="115" s="1"/>
  <c r="H233" i="115"/>
  <c r="C233" i="115" s="1"/>
  <c r="D233" i="115" s="1"/>
  <c r="H132" i="115"/>
  <c r="C132" i="115" s="1"/>
  <c r="D132" i="115" s="1"/>
  <c r="H249" i="115"/>
  <c r="C249" i="115" s="1"/>
  <c r="D249" i="115" s="1"/>
  <c r="H230" i="115"/>
  <c r="C230" i="115" s="1"/>
  <c r="D230" i="115" s="1"/>
  <c r="H189" i="115"/>
  <c r="C189" i="115" s="1"/>
  <c r="D189" i="115" s="1"/>
  <c r="H257" i="115"/>
  <c r="C257" i="115" s="1"/>
  <c r="D257" i="115" s="1"/>
  <c r="H177" i="115"/>
  <c r="C177" i="115" s="1"/>
  <c r="D177" i="115" s="1"/>
  <c r="H138" i="115"/>
  <c r="C138" i="115" s="1"/>
  <c r="D138" i="115" s="1"/>
  <c r="H167" i="115"/>
  <c r="C167" i="115" s="1"/>
  <c r="D167" i="115" s="1"/>
  <c r="H221" i="115"/>
  <c r="C221" i="115" s="1"/>
  <c r="D221" i="115" s="1"/>
  <c r="H184" i="115"/>
  <c r="C184" i="115" s="1"/>
  <c r="D184" i="115" s="1"/>
  <c r="H242" i="115"/>
  <c r="C242" i="115" s="1"/>
  <c r="D242" i="115" s="1"/>
  <c r="H168" i="115"/>
  <c r="C168" i="115" s="1"/>
  <c r="D168" i="115" s="1"/>
  <c r="H171" i="115"/>
  <c r="C171" i="115" s="1"/>
  <c r="D171" i="115" s="1"/>
  <c r="H201" i="115"/>
  <c r="C201" i="115" s="1"/>
  <c r="D201" i="115" s="1"/>
  <c r="H187" i="115"/>
  <c r="C187" i="115" s="1"/>
  <c r="D187" i="115" s="1"/>
  <c r="H154" i="115"/>
  <c r="C154" i="115" s="1"/>
  <c r="D154" i="115" s="1"/>
  <c r="H160" i="115"/>
  <c r="C160" i="115" s="1"/>
  <c r="D160" i="115" s="1"/>
  <c r="H248" i="115"/>
  <c r="C248" i="115" s="1"/>
  <c r="D248" i="115" s="1"/>
  <c r="H238" i="115"/>
  <c r="C238" i="115" s="1"/>
  <c r="D238" i="115" s="1"/>
  <c r="H210" i="115"/>
  <c r="C210" i="115" s="1"/>
  <c r="D210" i="115" s="1"/>
  <c r="H148" i="115"/>
  <c r="C148" i="115" s="1"/>
  <c r="D148" i="115" s="1"/>
  <c r="H152" i="115"/>
  <c r="C152" i="115" s="1"/>
  <c r="D152" i="115" s="1"/>
  <c r="H243" i="115"/>
  <c r="C243" i="115" s="1"/>
  <c r="D243" i="115" s="1"/>
  <c r="H195" i="115"/>
  <c r="C195" i="115" s="1"/>
  <c r="D195" i="115" s="1"/>
  <c r="H176" i="115"/>
  <c r="C176" i="115" s="1"/>
  <c r="D176" i="115" s="1"/>
  <c r="H202" i="115"/>
  <c r="C202" i="115" s="1"/>
  <c r="D202" i="115" s="1"/>
  <c r="H183" i="115"/>
  <c r="C183" i="115" s="1"/>
  <c r="D183" i="115" s="1"/>
  <c r="H194" i="115"/>
  <c r="C194" i="115" s="1"/>
  <c r="D194" i="115" s="1"/>
  <c r="H131" i="115"/>
  <c r="C131" i="115" s="1"/>
  <c r="D131" i="115" s="1"/>
  <c r="H141" i="115"/>
  <c r="C141" i="115" s="1"/>
  <c r="D141" i="115" s="1"/>
  <c r="H214" i="115"/>
  <c r="C214" i="115" s="1"/>
  <c r="D214" i="115" s="1"/>
  <c r="D8" i="111"/>
  <c r="D4" i="111"/>
  <c r="D3" i="111" s="1"/>
  <c r="J15" i="112"/>
  <c r="J191" i="112"/>
  <c r="J131" i="112"/>
  <c r="J180" i="112"/>
  <c r="F137" i="112"/>
  <c r="F216" i="112"/>
  <c r="J122" i="112"/>
  <c r="F111" i="112"/>
  <c r="J178" i="112"/>
  <c r="J250" i="112"/>
  <c r="J151" i="112"/>
  <c r="F245" i="112"/>
  <c r="J252" i="112"/>
  <c r="J88" i="112"/>
  <c r="F118" i="112"/>
  <c r="F106" i="112"/>
  <c r="J35" i="112"/>
  <c r="F104" i="112"/>
  <c r="J190" i="112"/>
  <c r="F234" i="112"/>
  <c r="F226" i="112"/>
  <c r="F98" i="112"/>
  <c r="J203" i="112"/>
  <c r="J11" i="112"/>
  <c r="J192" i="112"/>
  <c r="F93" i="112"/>
  <c r="F214" i="112"/>
  <c r="F184" i="112"/>
  <c r="F85" i="112"/>
  <c r="J165" i="112"/>
  <c r="F88" i="112"/>
  <c r="J231" i="112"/>
  <c r="J195" i="112"/>
  <c r="F139" i="112"/>
  <c r="J22" i="112"/>
  <c r="J140" i="112"/>
  <c r="F130" i="112"/>
  <c r="F185" i="112"/>
  <c r="J188" i="112"/>
  <c r="J146" i="112"/>
  <c r="F145" i="112"/>
  <c r="J126" i="112"/>
  <c r="J154" i="112"/>
  <c r="J18" i="112"/>
  <c r="F114" i="112"/>
  <c r="F97" i="112"/>
  <c r="J176" i="112"/>
  <c r="F174" i="112"/>
  <c r="F150" i="112"/>
  <c r="J157" i="112"/>
  <c r="J28" i="112"/>
  <c r="J143" i="112"/>
  <c r="J109" i="112"/>
  <c r="J57" i="112"/>
  <c r="F191" i="112"/>
  <c r="J108" i="112"/>
  <c r="F208" i="112"/>
  <c r="J242" i="112"/>
  <c r="F163" i="112"/>
  <c r="J67" i="112"/>
  <c r="F165" i="112"/>
  <c r="J239" i="112"/>
  <c r="F8" i="112"/>
  <c r="F8" i="115"/>
  <c r="F9" i="115"/>
  <c r="F7" i="115"/>
  <c r="F29" i="115"/>
  <c r="F15" i="115"/>
  <c r="F23" i="115"/>
  <c r="F22" i="115"/>
  <c r="G2" i="115"/>
  <c r="F2" i="115"/>
  <c r="F42" i="115" s="1"/>
  <c r="F3" i="115"/>
  <c r="F27" i="115"/>
  <c r="F37" i="115"/>
  <c r="F28" i="115"/>
  <c r="F12" i="115"/>
  <c r="F26" i="115"/>
  <c r="F34" i="115"/>
  <c r="F17" i="115"/>
  <c r="F5" i="115"/>
  <c r="F6" i="115"/>
  <c r="F49" i="115"/>
  <c r="F16" i="115"/>
  <c r="F4" i="115"/>
  <c r="F35" i="115"/>
  <c r="F21" i="115"/>
  <c r="F14" i="115"/>
  <c r="F33" i="115"/>
  <c r="F31" i="115"/>
  <c r="F18" i="115"/>
  <c r="F11" i="115"/>
  <c r="F36" i="115"/>
  <c r="F25" i="115"/>
  <c r="F10" i="115"/>
  <c r="F13" i="115"/>
  <c r="F19" i="115"/>
  <c r="F30" i="115"/>
  <c r="F32" i="115"/>
  <c r="F20" i="115"/>
  <c r="F24" i="115"/>
  <c r="F62" i="115"/>
  <c r="F40" i="115"/>
  <c r="F39" i="115"/>
  <c r="F46" i="115"/>
  <c r="F64" i="115"/>
  <c r="F54" i="115"/>
  <c r="A341" i="61"/>
  <c r="A365" i="61"/>
  <c r="A477" i="61"/>
  <c r="A309" i="61"/>
  <c r="A329" i="61"/>
  <c r="A437" i="61"/>
  <c r="A457" i="61"/>
  <c r="A321" i="61"/>
  <c r="A453" i="61"/>
  <c r="A433" i="61"/>
  <c r="A485" i="61"/>
  <c r="A513" i="61"/>
  <c r="A497" i="61"/>
  <c r="A465" i="61"/>
  <c r="A289" i="61"/>
  <c r="A413" i="61"/>
  <c r="A425" i="61"/>
  <c r="A481" i="61"/>
  <c r="A333" i="61"/>
  <c r="A461" i="61"/>
  <c r="A509" i="61"/>
  <c r="A361" i="61"/>
  <c r="A393" i="61"/>
  <c r="A293" i="61"/>
  <c r="A501" i="61"/>
  <c r="A301" i="61"/>
  <c r="A401" i="61"/>
  <c r="A445" i="61"/>
  <c r="A397" i="61"/>
  <c r="A381" i="61"/>
  <c r="A489" i="61"/>
  <c r="A373" i="61"/>
  <c r="A317" i="61"/>
  <c r="A313" i="61"/>
  <c r="A369" i="61"/>
  <c r="A357" i="61"/>
  <c r="A389" i="61"/>
  <c r="A473" i="61"/>
  <c r="A469" i="61"/>
  <c r="A505" i="61"/>
  <c r="A325" i="61"/>
  <c r="A349" i="61"/>
  <c r="A305" i="61"/>
  <c r="A345" i="61"/>
  <c r="A405" i="61"/>
  <c r="A281" i="61"/>
  <c r="A493" i="61"/>
  <c r="A449" i="61"/>
  <c r="A429" i="61"/>
  <c r="A417" i="61"/>
  <c r="A353" i="61"/>
  <c r="A421" i="61"/>
  <c r="A297" i="61"/>
  <c r="A441" i="61"/>
  <c r="A377" i="61"/>
  <c r="A285" i="61"/>
  <c r="A409" i="61"/>
  <c r="A337" i="61"/>
  <c r="A385" i="61"/>
  <c r="H197" i="115" l="1"/>
  <c r="C197" i="115" s="1"/>
  <c r="D197" i="115" s="1"/>
  <c r="H216" i="115"/>
  <c r="C216" i="115" s="1"/>
  <c r="D216" i="115" s="1"/>
  <c r="H209" i="115"/>
  <c r="C209" i="115" s="1"/>
  <c r="D209" i="115" s="1"/>
  <c r="H232" i="115"/>
  <c r="C232" i="115" s="1"/>
  <c r="D232" i="115" s="1"/>
  <c r="H165" i="115"/>
  <c r="C165" i="115" s="1"/>
  <c r="D165" i="115" s="1"/>
  <c r="H137" i="115"/>
  <c r="C137" i="115" s="1"/>
  <c r="D137" i="115" s="1"/>
  <c r="F66" i="115"/>
  <c r="F56" i="115"/>
  <c r="F48" i="115"/>
  <c r="F43" i="115"/>
  <c r="F38" i="115"/>
  <c r="F59" i="115"/>
  <c r="F57" i="115"/>
  <c r="I409" i="61"/>
  <c r="G409" i="61"/>
  <c r="H409" i="61"/>
  <c r="I377" i="61"/>
  <c r="G377" i="61"/>
  <c r="H377" i="61"/>
  <c r="G421" i="61"/>
  <c r="I421" i="61"/>
  <c r="H421" i="61"/>
  <c r="I353" i="61"/>
  <c r="G353" i="61"/>
  <c r="H353" i="61"/>
  <c r="H417" i="61"/>
  <c r="I417" i="61"/>
  <c r="G417" i="61"/>
  <c r="H281" i="61"/>
  <c r="G281" i="61"/>
  <c r="I281" i="61"/>
  <c r="H325" i="61"/>
  <c r="I325" i="61"/>
  <c r="G325" i="61"/>
  <c r="G469" i="61"/>
  <c r="H469" i="61"/>
  <c r="I469" i="61"/>
  <c r="H389" i="61"/>
  <c r="G389" i="61"/>
  <c r="I389" i="61"/>
  <c r="H369" i="61"/>
  <c r="G369" i="61"/>
  <c r="I369" i="61"/>
  <c r="G373" i="61"/>
  <c r="H373" i="61"/>
  <c r="I373" i="61"/>
  <c r="G489" i="61"/>
  <c r="I489" i="61"/>
  <c r="H489" i="61"/>
  <c r="I445" i="61"/>
  <c r="G445" i="61"/>
  <c r="H445" i="61"/>
  <c r="H3" i="112"/>
  <c r="G301" i="61"/>
  <c r="I301" i="61"/>
  <c r="H301" i="61"/>
  <c r="G509" i="61"/>
  <c r="I509" i="61"/>
  <c r="H509" i="61"/>
  <c r="I425" i="61"/>
  <c r="G425" i="61"/>
  <c r="H425" i="61"/>
  <c r="I413" i="61"/>
  <c r="H413" i="61"/>
  <c r="G413" i="61"/>
  <c r="H465" i="61"/>
  <c r="G465" i="61"/>
  <c r="I465" i="61"/>
  <c r="G497" i="61"/>
  <c r="H497" i="61"/>
  <c r="I497" i="61"/>
  <c r="H513" i="61"/>
  <c r="G513" i="61"/>
  <c r="I513" i="61"/>
  <c r="I433" i="61"/>
  <c r="G433" i="61"/>
  <c r="H433" i="61"/>
  <c r="H453" i="61"/>
  <c r="G453" i="61"/>
  <c r="I453" i="61"/>
  <c r="G457" i="61"/>
  <c r="I457" i="61"/>
  <c r="H457" i="61"/>
  <c r="I437" i="61"/>
  <c r="H437" i="61"/>
  <c r="G437" i="61"/>
  <c r="G329" i="61"/>
  <c r="I329" i="61"/>
  <c r="H329" i="61"/>
  <c r="I309" i="61"/>
  <c r="H309" i="61"/>
  <c r="G309" i="61"/>
  <c r="I477" i="61"/>
  <c r="H477" i="61"/>
  <c r="G477" i="61"/>
  <c r="I365" i="61"/>
  <c r="H365" i="61"/>
  <c r="G365" i="61"/>
  <c r="F58" i="115"/>
  <c r="F52" i="115"/>
  <c r="F65" i="115"/>
  <c r="F50" i="115"/>
  <c r="F41" i="115"/>
  <c r="F44" i="115"/>
  <c r="F53" i="115"/>
  <c r="F63" i="115"/>
  <c r="F61" i="115"/>
  <c r="F45" i="115"/>
  <c r="F51" i="115"/>
  <c r="F47" i="115"/>
  <c r="F55" i="115"/>
  <c r="F60" i="115"/>
  <c r="G385" i="61"/>
  <c r="H385" i="61"/>
  <c r="I385" i="61"/>
  <c r="G337" i="61"/>
  <c r="I337" i="61"/>
  <c r="H337" i="61"/>
  <c r="G285" i="61"/>
  <c r="H285" i="61"/>
  <c r="I285" i="61"/>
  <c r="G441" i="61"/>
  <c r="H441" i="61"/>
  <c r="I441" i="61"/>
  <c r="I297" i="61"/>
  <c r="H297" i="61"/>
  <c r="G297" i="61"/>
  <c r="I429" i="61"/>
  <c r="G429" i="61"/>
  <c r="H429" i="61"/>
  <c r="I449" i="61"/>
  <c r="H449" i="61"/>
  <c r="G449" i="61"/>
  <c r="I493" i="61"/>
  <c r="H493" i="61"/>
  <c r="G493" i="61"/>
  <c r="G405" i="61"/>
  <c r="H405" i="61"/>
  <c r="I405" i="61"/>
  <c r="H345" i="61"/>
  <c r="I345" i="61"/>
  <c r="G345" i="61"/>
  <c r="I305" i="61"/>
  <c r="G305" i="61"/>
  <c r="H305" i="61"/>
  <c r="H349" i="61"/>
  <c r="G349" i="61"/>
  <c r="I349" i="61"/>
  <c r="H505" i="61"/>
  <c r="I505" i="61"/>
  <c r="G505" i="61"/>
  <c r="I473" i="61"/>
  <c r="H473" i="61"/>
  <c r="G473" i="61"/>
  <c r="G357" i="61"/>
  <c r="I357" i="61"/>
  <c r="H357" i="61"/>
  <c r="H313" i="61"/>
  <c r="G313" i="61"/>
  <c r="I313" i="61"/>
  <c r="H317" i="61"/>
  <c r="I317" i="61"/>
  <c r="G317" i="61"/>
  <c r="I381" i="61"/>
  <c r="G381" i="61"/>
  <c r="H381" i="61"/>
  <c r="I397" i="61"/>
  <c r="G397" i="61"/>
  <c r="H397" i="61"/>
  <c r="G401" i="61"/>
  <c r="H401" i="61"/>
  <c r="I401" i="61"/>
  <c r="I501" i="61"/>
  <c r="H501" i="61"/>
  <c r="G501" i="61"/>
  <c r="H293" i="61"/>
  <c r="G293" i="61"/>
  <c r="I293" i="61"/>
  <c r="H393" i="61"/>
  <c r="I393" i="61"/>
  <c r="G393" i="61"/>
  <c r="H361" i="61"/>
  <c r="G361" i="61"/>
  <c r="I361" i="61"/>
  <c r="G461" i="61"/>
  <c r="H461" i="61"/>
  <c r="I461" i="61"/>
  <c r="G333" i="61"/>
  <c r="H333" i="61"/>
  <c r="I333" i="61"/>
  <c r="H481" i="61"/>
  <c r="I481" i="61"/>
  <c r="G481" i="61"/>
  <c r="H289" i="61"/>
  <c r="I289" i="61"/>
  <c r="G289" i="61"/>
  <c r="I485" i="61"/>
  <c r="G485" i="61"/>
  <c r="H485" i="61"/>
  <c r="G321" i="61"/>
  <c r="H321" i="61"/>
  <c r="I321" i="61"/>
  <c r="G341" i="61"/>
  <c r="I341" i="61"/>
  <c r="H341" i="61"/>
  <c r="B6" i="112" l="1"/>
  <c r="E6" i="112" s="1"/>
  <c r="B135" i="112"/>
  <c r="E135" i="112" s="1"/>
  <c r="B128" i="112"/>
  <c r="E128" i="112" s="1"/>
  <c r="B139" i="112"/>
  <c r="E139" i="112" s="1"/>
  <c r="B73" i="112"/>
  <c r="E73" i="112" s="1"/>
  <c r="B142" i="112"/>
  <c r="E142" i="112" s="1"/>
  <c r="B66" i="112"/>
  <c r="E66" i="112" s="1"/>
  <c r="B156" i="112"/>
  <c r="E156" i="112" s="1"/>
  <c r="B147" i="112"/>
  <c r="E147" i="112" s="1"/>
  <c r="B196" i="112"/>
  <c r="E196" i="112" s="1"/>
  <c r="B249" i="112"/>
  <c r="E249" i="112" s="1"/>
  <c r="B138" i="112"/>
  <c r="E138" i="112" s="1"/>
  <c r="B70" i="112"/>
  <c r="E70" i="112" s="1"/>
  <c r="B162" i="112"/>
  <c r="E162" i="112" s="1"/>
  <c r="B121" i="112"/>
  <c r="E121" i="112" s="1"/>
  <c r="B50" i="112"/>
  <c r="E50" i="112" s="1"/>
  <c r="B56" i="112"/>
  <c r="E56" i="112" s="1"/>
  <c r="B172" i="112"/>
  <c r="E172" i="112" s="1"/>
  <c r="B93" i="112"/>
  <c r="E93" i="112" s="1"/>
  <c r="B31" i="112"/>
  <c r="E31" i="112" s="1"/>
  <c r="B17" i="112"/>
  <c r="E17" i="112" s="1"/>
  <c r="B117" i="112"/>
  <c r="E117" i="112" s="1"/>
  <c r="B44" i="112"/>
  <c r="E44" i="112" s="1"/>
  <c r="B236" i="112"/>
  <c r="E236" i="112" s="1"/>
  <c r="B103" i="112"/>
  <c r="E103" i="112" s="1"/>
  <c r="B194" i="112"/>
  <c r="E194" i="112" s="1"/>
  <c r="B43" i="112"/>
  <c r="E43" i="112" s="1"/>
  <c r="B49" i="112"/>
  <c r="E49" i="112" s="1"/>
  <c r="B26" i="112"/>
  <c r="E26" i="112" s="1"/>
  <c r="B29" i="112"/>
  <c r="E29" i="112" s="1"/>
  <c r="B189" i="112"/>
  <c r="E189" i="112" s="1"/>
  <c r="B246" i="112"/>
  <c r="E246" i="112" s="1"/>
  <c r="B19" i="112"/>
  <c r="E19" i="112" s="1"/>
  <c r="B41" i="112"/>
  <c r="E41" i="112" s="1"/>
  <c r="B202" i="112"/>
  <c r="E202" i="112" s="1"/>
  <c r="B200" i="112"/>
  <c r="E200" i="112" s="1"/>
  <c r="B171" i="112"/>
  <c r="E171" i="112" s="1"/>
  <c r="B101" i="112"/>
  <c r="E101" i="112" s="1"/>
  <c r="B12" i="112"/>
  <c r="E12" i="112" s="1"/>
  <c r="B77" i="112"/>
  <c r="E77" i="112" s="1"/>
  <c r="B47" i="112"/>
  <c r="E47" i="112" s="1"/>
  <c r="B137" i="112"/>
  <c r="E137" i="112" s="1"/>
  <c r="B90" i="112"/>
  <c r="E90" i="112" s="1"/>
  <c r="B234" i="112"/>
  <c r="E234" i="112" s="1"/>
  <c r="B48" i="112"/>
  <c r="E48" i="112" s="1"/>
  <c r="B210" i="112"/>
  <c r="E210" i="112" s="1"/>
  <c r="B259" i="112"/>
  <c r="E259" i="112" s="1"/>
  <c r="B91" i="112"/>
  <c r="E91" i="112" s="1"/>
  <c r="B201" i="112"/>
  <c r="E201" i="112" s="1"/>
  <c r="B45" i="112"/>
  <c r="E45" i="112" s="1"/>
  <c r="B230" i="112"/>
  <c r="E230" i="112" s="1"/>
  <c r="B211" i="112"/>
  <c r="E211" i="112" s="1"/>
  <c r="B239" i="112"/>
  <c r="E239" i="112" s="1"/>
  <c r="B242" i="112"/>
  <c r="E242" i="112" s="1"/>
  <c r="B57" i="112"/>
  <c r="E57" i="112" s="1"/>
  <c r="B143" i="112"/>
  <c r="E143" i="112" s="1"/>
  <c r="B157" i="112"/>
  <c r="E157" i="112" s="1"/>
  <c r="B18" i="112"/>
  <c r="E18" i="112" s="1"/>
  <c r="B126" i="112"/>
  <c r="E126" i="112" s="1"/>
  <c r="B188" i="112"/>
  <c r="E188" i="112" s="1"/>
  <c r="B22" i="112"/>
  <c r="E22" i="112" s="1"/>
  <c r="B231" i="112"/>
  <c r="E231" i="112" s="1"/>
  <c r="B192" i="112"/>
  <c r="E192" i="112" s="1"/>
  <c r="B203" i="112"/>
  <c r="E203" i="112" s="1"/>
  <c r="B35" i="112"/>
  <c r="E35" i="112" s="1"/>
  <c r="B252" i="112"/>
  <c r="E252" i="112" s="1"/>
  <c r="B250" i="112"/>
  <c r="E250" i="112" s="1"/>
  <c r="B122" i="112"/>
  <c r="E122" i="112" s="1"/>
  <c r="B131" i="112"/>
  <c r="E131" i="112" s="1"/>
  <c r="B15" i="112"/>
  <c r="E15" i="112" s="1"/>
  <c r="B149" i="112"/>
  <c r="E149" i="112" s="1"/>
  <c r="B166" i="112"/>
  <c r="E166" i="112" s="1"/>
  <c r="B97" i="112"/>
  <c r="E97" i="112" s="1"/>
  <c r="B84" i="112"/>
  <c r="E84" i="112" s="1"/>
  <c r="B253" i="112"/>
  <c r="E253" i="112" s="1"/>
  <c r="B95" i="112"/>
  <c r="E95" i="112" s="1"/>
  <c r="B111" i="112"/>
  <c r="E111" i="112" s="1"/>
  <c r="B198" i="112"/>
  <c r="E198" i="112" s="1"/>
  <c r="B141" i="112"/>
  <c r="E141" i="112" s="1"/>
  <c r="B132" i="112"/>
  <c r="E132" i="112" s="1"/>
  <c r="B185" i="112"/>
  <c r="E185" i="112" s="1"/>
  <c r="B124" i="112"/>
  <c r="E124" i="112" s="1"/>
  <c r="B218" i="112"/>
  <c r="E218" i="112" s="1"/>
  <c r="B181" i="112"/>
  <c r="E181" i="112" s="1"/>
  <c r="B186" i="112"/>
  <c r="E186" i="112" s="1"/>
  <c r="B247" i="112"/>
  <c r="E247" i="112" s="1"/>
  <c r="B237" i="112"/>
  <c r="E237" i="112" s="1"/>
  <c r="B235" i="112"/>
  <c r="E235" i="112" s="1"/>
  <c r="B240" i="112"/>
  <c r="E240" i="112" s="1"/>
  <c r="B92" i="112"/>
  <c r="E92" i="112" s="1"/>
  <c r="B25" i="112"/>
  <c r="E25" i="112" s="1"/>
  <c r="B179" i="112"/>
  <c r="E179" i="112" s="1"/>
  <c r="B228" i="112"/>
  <c r="E228" i="112" s="1"/>
  <c r="B65" i="112"/>
  <c r="E65" i="112" s="1"/>
  <c r="B24" i="112"/>
  <c r="E24" i="112" s="1"/>
  <c r="B167" i="112"/>
  <c r="E167" i="112" s="1"/>
  <c r="B204" i="112"/>
  <c r="E204" i="112" s="1"/>
  <c r="B215" i="112"/>
  <c r="E215" i="112" s="1"/>
  <c r="B30" i="112"/>
  <c r="E30" i="112" s="1"/>
  <c r="B256" i="112"/>
  <c r="E256" i="112" s="1"/>
  <c r="B72" i="112"/>
  <c r="E72" i="112" s="1"/>
  <c r="B76" i="112"/>
  <c r="E76" i="112" s="1"/>
  <c r="B163" i="112"/>
  <c r="E163" i="112" s="1"/>
  <c r="B209" i="112"/>
  <c r="E209" i="112" s="1"/>
  <c r="B7" i="112"/>
  <c r="E7" i="112" s="1"/>
  <c r="B34" i="112"/>
  <c r="E34" i="112" s="1"/>
  <c r="B197" i="112"/>
  <c r="E197" i="112" s="1"/>
  <c r="B182" i="112"/>
  <c r="E182" i="112" s="1"/>
  <c r="B222" i="112"/>
  <c r="E222" i="112" s="1"/>
  <c r="B114" i="112"/>
  <c r="E114" i="112" s="1"/>
  <c r="B104" i="112"/>
  <c r="E104" i="112" s="1"/>
  <c r="B227" i="112"/>
  <c r="E227" i="112" s="1"/>
  <c r="B33" i="112"/>
  <c r="E33" i="112" s="1"/>
  <c r="B174" i="112"/>
  <c r="E174" i="112" s="1"/>
  <c r="B38" i="112"/>
  <c r="E38" i="112" s="1"/>
  <c r="B61" i="112"/>
  <c r="E61" i="112" s="1"/>
  <c r="B208" i="112"/>
  <c r="E208" i="112" s="1"/>
  <c r="B155" i="112"/>
  <c r="E155" i="112" s="1"/>
  <c r="B100" i="112"/>
  <c r="E100" i="112" s="1"/>
  <c r="B89" i="112"/>
  <c r="E89" i="112" s="1"/>
  <c r="B54" i="112"/>
  <c r="E54" i="112" s="1"/>
  <c r="B118" i="112"/>
  <c r="E118" i="112" s="1"/>
  <c r="B110" i="112"/>
  <c r="E110" i="112" s="1"/>
  <c r="B223" i="112"/>
  <c r="E223" i="112" s="1"/>
  <c r="B214" i="112"/>
  <c r="E214" i="112" s="1"/>
  <c r="B244" i="112"/>
  <c r="E244" i="112" s="1"/>
  <c r="B120" i="112"/>
  <c r="E120" i="112" s="1"/>
  <c r="B60" i="112"/>
  <c r="E60" i="112" s="1"/>
  <c r="B159" i="112"/>
  <c r="E159" i="112" s="1"/>
  <c r="B220" i="112"/>
  <c r="E220" i="112" s="1"/>
  <c r="B83" i="112"/>
  <c r="E83" i="112" s="1"/>
  <c r="B205" i="112"/>
  <c r="E205" i="112" s="1"/>
  <c r="B62" i="112"/>
  <c r="E62" i="112" s="1"/>
  <c r="B87" i="112"/>
  <c r="E87" i="112" s="1"/>
  <c r="B39" i="112"/>
  <c r="E39" i="112" s="1"/>
  <c r="B51" i="112"/>
  <c r="E51" i="112" s="1"/>
  <c r="B96" i="112"/>
  <c r="E96" i="112" s="1"/>
  <c r="B133" i="112"/>
  <c r="E133" i="112" s="1"/>
  <c r="B177" i="112"/>
  <c r="E177" i="112" s="1"/>
  <c r="B74" i="112"/>
  <c r="E74" i="112" s="1"/>
  <c r="B164" i="112"/>
  <c r="E164" i="112" s="1"/>
  <c r="B148" i="112"/>
  <c r="E148" i="112" s="1"/>
  <c r="B37" i="112"/>
  <c r="E37" i="112" s="1"/>
  <c r="B127" i="112"/>
  <c r="E127" i="112" s="1"/>
  <c r="B67" i="112"/>
  <c r="E67" i="112" s="1"/>
  <c r="B108" i="112"/>
  <c r="E108" i="112" s="1"/>
  <c r="B109" i="112"/>
  <c r="E109" i="112" s="1"/>
  <c r="B28" i="112"/>
  <c r="E28" i="112" s="1"/>
  <c r="B176" i="112"/>
  <c r="E176" i="112" s="1"/>
  <c r="B154" i="112"/>
  <c r="E154" i="112" s="1"/>
  <c r="B146" i="112"/>
  <c r="E146" i="112" s="1"/>
  <c r="B140" i="112"/>
  <c r="E140" i="112" s="1"/>
  <c r="B195" i="112"/>
  <c r="E195" i="112" s="1"/>
  <c r="B165" i="112"/>
  <c r="E165" i="112" s="1"/>
  <c r="B11" i="112"/>
  <c r="E11" i="112" s="1"/>
  <c r="B190" i="112"/>
  <c r="E190" i="112" s="1"/>
  <c r="B88" i="112"/>
  <c r="E88" i="112" s="1"/>
  <c r="B151" i="112"/>
  <c r="E151" i="112" s="1"/>
  <c r="B178" i="112"/>
  <c r="E178" i="112" s="1"/>
  <c r="B180" i="112"/>
  <c r="E180" i="112" s="1"/>
  <c r="B191" i="112"/>
  <c r="E191" i="112" s="1"/>
  <c r="B184" i="112"/>
  <c r="E184" i="112" s="1"/>
  <c r="B80" i="112"/>
  <c r="E80" i="112" s="1"/>
  <c r="B23" i="112"/>
  <c r="E23" i="112" s="1"/>
  <c r="B173" i="112"/>
  <c r="E173" i="112" s="1"/>
  <c r="B145" i="112"/>
  <c r="E145" i="112" s="1"/>
  <c r="B144" i="112"/>
  <c r="E144" i="112" s="1"/>
  <c r="B69" i="112"/>
  <c r="E69" i="112" s="1"/>
  <c r="B219" i="112"/>
  <c r="E219" i="112" s="1"/>
  <c r="B125" i="112"/>
  <c r="E125" i="112" s="1"/>
  <c r="B170" i="112"/>
  <c r="E170" i="112" s="1"/>
  <c r="B71" i="112"/>
  <c r="E71" i="112" s="1"/>
  <c r="B224" i="112"/>
  <c r="E224" i="112" s="1"/>
  <c r="B221" i="112"/>
  <c r="E221" i="112" s="1"/>
  <c r="B58" i="112"/>
  <c r="E58" i="112" s="1"/>
  <c r="B106" i="112"/>
  <c r="E106" i="112" s="1"/>
  <c r="B64" i="112"/>
  <c r="E64" i="112" s="1"/>
  <c r="B130" i="112"/>
  <c r="E130" i="112" s="1"/>
  <c r="B16" i="112"/>
  <c r="E16" i="112" s="1"/>
  <c r="B9" i="112"/>
  <c r="E9" i="112" s="1"/>
  <c r="B46" i="112"/>
  <c r="E46" i="112" s="1"/>
  <c r="B79" i="112"/>
  <c r="E79" i="112" s="1"/>
  <c r="B213" i="112"/>
  <c r="E213" i="112" s="1"/>
  <c r="B212" i="112"/>
  <c r="E212" i="112" s="1"/>
  <c r="B226" i="112"/>
  <c r="E226" i="112" s="1"/>
  <c r="B10" i="112"/>
  <c r="E10" i="112" s="1"/>
  <c r="B82" i="112"/>
  <c r="E82" i="112" s="1"/>
  <c r="B153" i="112"/>
  <c r="E153" i="112" s="1"/>
  <c r="B81" i="112"/>
  <c r="E81" i="112" s="1"/>
  <c r="B63" i="112"/>
  <c r="E63" i="112" s="1"/>
  <c r="B75" i="112"/>
  <c r="E75" i="112" s="1"/>
  <c r="B52" i="112"/>
  <c r="E52" i="112" s="1"/>
  <c r="B225" i="112"/>
  <c r="E225" i="112" s="1"/>
  <c r="B14" i="112"/>
  <c r="E14" i="112" s="1"/>
  <c r="B94" i="112"/>
  <c r="E94" i="112" s="1"/>
  <c r="B113" i="112"/>
  <c r="E113" i="112" s="1"/>
  <c r="B232" i="112"/>
  <c r="E232" i="112" s="1"/>
  <c r="B85" i="112"/>
  <c r="E85" i="112" s="1"/>
  <c r="B161" i="112"/>
  <c r="E161" i="112" s="1"/>
  <c r="B217" i="112"/>
  <c r="E217" i="112" s="1"/>
  <c r="B248" i="112"/>
  <c r="E248" i="112" s="1"/>
  <c r="B13" i="112"/>
  <c r="E13" i="112" s="1"/>
  <c r="B168" i="112"/>
  <c r="E168" i="112" s="1"/>
  <c r="B255" i="112"/>
  <c r="E255" i="112" s="1"/>
  <c r="B207" i="112"/>
  <c r="E207" i="112" s="1"/>
  <c r="B42" i="112"/>
  <c r="E42" i="112" s="1"/>
  <c r="B193" i="112"/>
  <c r="E193" i="112" s="1"/>
  <c r="B102" i="112"/>
  <c r="E102" i="112" s="1"/>
  <c r="B251" i="112"/>
  <c r="E251" i="112" s="1"/>
  <c r="B187" i="112"/>
  <c r="E187" i="112" s="1"/>
  <c r="B199" i="112"/>
  <c r="E199" i="112" s="1"/>
  <c r="B257" i="112"/>
  <c r="E257" i="112" s="1"/>
  <c r="B105" i="112"/>
  <c r="E105" i="112" s="1"/>
  <c r="B233" i="112"/>
  <c r="E233" i="112" s="1"/>
  <c r="B4" i="112"/>
  <c r="E4" i="112" s="1"/>
  <c r="B119" i="112"/>
  <c r="E119" i="112" s="1"/>
  <c r="B136" i="112"/>
  <c r="E136" i="112" s="1"/>
  <c r="B78" i="112"/>
  <c r="E78" i="112" s="1"/>
  <c r="B55" i="112"/>
  <c r="E55" i="112" s="1"/>
  <c r="B5" i="112"/>
  <c r="E5" i="112" s="1"/>
  <c r="B129" i="112"/>
  <c r="E129" i="112" s="1"/>
  <c r="B160" i="112"/>
  <c r="E160" i="112" s="1"/>
  <c r="B206" i="112"/>
  <c r="E206" i="112" s="1"/>
  <c r="B229" i="112"/>
  <c r="E229" i="112" s="1"/>
  <c r="B150" i="112"/>
  <c r="E150" i="112" s="1"/>
  <c r="B27" i="112"/>
  <c r="E27" i="112" s="1"/>
  <c r="B21" i="112"/>
  <c r="E21" i="112" s="1"/>
  <c r="B99" i="112"/>
  <c r="E99" i="112" s="1"/>
  <c r="B20" i="112"/>
  <c r="E20" i="112" s="1"/>
  <c r="B68" i="112"/>
  <c r="E68" i="112" s="1"/>
  <c r="B8" i="112"/>
  <c r="E8" i="112" s="1"/>
  <c r="B86" i="112"/>
  <c r="E86" i="112" s="1"/>
  <c r="B112" i="112"/>
  <c r="E112" i="112" s="1"/>
  <c r="B175" i="112"/>
  <c r="E175" i="112" s="1"/>
  <c r="B258" i="112"/>
  <c r="E258" i="112" s="1"/>
  <c r="B183" i="112"/>
  <c r="E183" i="112" s="1"/>
  <c r="B32" i="112"/>
  <c r="E32" i="112" s="1"/>
  <c r="B36" i="112"/>
  <c r="E36" i="112" s="1"/>
  <c r="B116" i="112"/>
  <c r="E116" i="112" s="1"/>
  <c r="B158" i="112"/>
  <c r="E158" i="112" s="1"/>
  <c r="B59" i="112"/>
  <c r="E59" i="112" s="1"/>
  <c r="B254" i="112"/>
  <c r="E254" i="112" s="1"/>
  <c r="B238" i="112"/>
  <c r="E238" i="112" s="1"/>
  <c r="B216" i="112"/>
  <c r="E216" i="112" s="1"/>
  <c r="B169" i="112"/>
  <c r="E169" i="112" s="1"/>
  <c r="B40" i="112"/>
  <c r="E40" i="112" s="1"/>
  <c r="B245" i="112"/>
  <c r="E245" i="112" s="1"/>
  <c r="B243" i="112"/>
  <c r="E243" i="112" s="1"/>
  <c r="B53" i="112"/>
  <c r="E53" i="112" s="1"/>
  <c r="B134" i="112"/>
  <c r="E134" i="112" s="1"/>
  <c r="B123" i="112"/>
  <c r="E123" i="112" s="1"/>
  <c r="B152" i="112"/>
  <c r="E152" i="112" s="1"/>
  <c r="B107" i="112"/>
  <c r="E107" i="112" s="1"/>
  <c r="B241" i="112"/>
  <c r="E241" i="112" s="1"/>
  <c r="B115" i="112"/>
  <c r="E115" i="112" s="1"/>
  <c r="B98" i="112"/>
  <c r="E98" i="112" s="1"/>
  <c r="H60" i="115" l="1"/>
  <c r="C60" i="115" s="1"/>
  <c r="H24" i="115"/>
  <c r="C24" i="115" s="1"/>
  <c r="H3" i="115"/>
  <c r="C3" i="115" s="1"/>
  <c r="H59" i="115"/>
  <c r="C59" i="115" s="1"/>
  <c r="H32" i="115"/>
  <c r="C32" i="115" s="1"/>
  <c r="H43" i="115"/>
  <c r="C43" i="115" s="1"/>
  <c r="H40" i="115"/>
  <c r="C40" i="115" s="1"/>
  <c r="H19" i="115"/>
  <c r="C19" i="115" s="1"/>
  <c r="H17" i="115"/>
  <c r="C17" i="115" s="1"/>
  <c r="H9" i="115"/>
  <c r="C9" i="115" s="1"/>
  <c r="H54" i="115"/>
  <c r="C54" i="115" s="1"/>
  <c r="H46" i="115"/>
  <c r="C46" i="115" s="1"/>
  <c r="H44" i="115"/>
  <c r="C44" i="115" s="1"/>
  <c r="H66" i="115"/>
  <c r="C66" i="115" s="1"/>
  <c r="H4" i="115"/>
  <c r="C4" i="115" s="1"/>
  <c r="H5" i="115"/>
  <c r="C5" i="115" s="1"/>
  <c r="H70" i="115"/>
  <c r="C70" i="115" s="1"/>
  <c r="D70" i="115" s="1"/>
  <c r="H35" i="115"/>
  <c r="C35" i="115" s="1"/>
  <c r="H36" i="115"/>
  <c r="C36" i="115" s="1"/>
  <c r="H25" i="115"/>
  <c r="C25" i="115" s="1"/>
  <c r="H49" i="115"/>
  <c r="C49" i="115" s="1"/>
  <c r="H7" i="115"/>
  <c r="C7" i="115" s="1"/>
  <c r="H58" i="115"/>
  <c r="C58" i="115" s="1"/>
  <c r="H34" i="115"/>
  <c r="C34" i="115" s="1"/>
  <c r="H33" i="115"/>
  <c r="C33" i="115" s="1"/>
  <c r="H61" i="115"/>
  <c r="C61" i="115" s="1"/>
  <c r="H29" i="115"/>
  <c r="C29" i="115" s="1"/>
  <c r="H45" i="115"/>
  <c r="C45" i="115" s="1"/>
  <c r="H51" i="115"/>
  <c r="C51" i="115" s="1"/>
  <c r="H52" i="115"/>
  <c r="C52" i="115" s="1"/>
  <c r="H87" i="115"/>
  <c r="C87" i="115" s="1"/>
  <c r="D87" i="115" s="1"/>
  <c r="H119" i="115"/>
  <c r="C119" i="115" s="1"/>
  <c r="D119" i="115" s="1"/>
  <c r="H82" i="115"/>
  <c r="C82" i="115" s="1"/>
  <c r="D82" i="115" s="1"/>
  <c r="H111" i="115"/>
  <c r="C111" i="115" s="1"/>
  <c r="D111" i="115" s="1"/>
  <c r="H92" i="115"/>
  <c r="C92" i="115" s="1"/>
  <c r="D92" i="115" s="1"/>
  <c r="H84" i="115"/>
  <c r="C84" i="115" s="1"/>
  <c r="D84" i="115" s="1"/>
  <c r="H86" i="115"/>
  <c r="C86" i="115" s="1"/>
  <c r="D86" i="115" s="1"/>
  <c r="H117" i="115"/>
  <c r="C117" i="115" s="1"/>
  <c r="D117" i="115" s="1"/>
  <c r="H75" i="115"/>
  <c r="C75" i="115" s="1"/>
  <c r="D75" i="115" s="1"/>
  <c r="H89" i="115"/>
  <c r="C89" i="115" s="1"/>
  <c r="D89" i="115" s="1"/>
  <c r="H103" i="115"/>
  <c r="C103" i="115" s="1"/>
  <c r="D103" i="115" s="1"/>
  <c r="H72" i="115"/>
  <c r="C72" i="115" s="1"/>
  <c r="D72" i="115" s="1"/>
  <c r="H102" i="115"/>
  <c r="C102" i="115" s="1"/>
  <c r="D102" i="115" s="1"/>
  <c r="H108" i="115"/>
  <c r="C108" i="115" s="1"/>
  <c r="D108" i="115" s="1"/>
  <c r="H100" i="115"/>
  <c r="C100" i="115" s="1"/>
  <c r="D100" i="115" s="1"/>
  <c r="H80" i="115"/>
  <c r="C80" i="115" s="1"/>
  <c r="D80" i="115" s="1"/>
  <c r="H99" i="115"/>
  <c r="C99" i="115" s="1"/>
  <c r="D99" i="115" s="1"/>
  <c r="H128" i="115"/>
  <c r="C128" i="115" s="1"/>
  <c r="D128" i="115" s="1"/>
  <c r="H123" i="115"/>
  <c r="C123" i="115" s="1"/>
  <c r="D123" i="115" s="1"/>
  <c r="H122" i="115"/>
  <c r="C122" i="115" s="1"/>
  <c r="D122" i="115" s="1"/>
  <c r="H88" i="115"/>
  <c r="C88" i="115" s="1"/>
  <c r="D88" i="115" s="1"/>
  <c r="H124" i="115"/>
  <c r="C124" i="115" s="1"/>
  <c r="D124" i="115" s="1"/>
  <c r="H81" i="115"/>
  <c r="C81" i="115" s="1"/>
  <c r="D81" i="115" s="1"/>
  <c r="H107" i="115"/>
  <c r="C107" i="115" s="1"/>
  <c r="D107" i="115" s="1"/>
  <c r="H76" i="115"/>
  <c r="C76" i="115" s="1"/>
  <c r="D76" i="115" s="1"/>
  <c r="H73" i="115"/>
  <c r="C73" i="115" s="1"/>
  <c r="D73" i="115" s="1"/>
  <c r="H109" i="115"/>
  <c r="C109" i="115" s="1"/>
  <c r="D109" i="115" s="1"/>
  <c r="H105" i="115"/>
  <c r="C105" i="115" s="1"/>
  <c r="D105" i="115" s="1"/>
  <c r="H120" i="115"/>
  <c r="C120" i="115" s="1"/>
  <c r="D120" i="115" s="1"/>
  <c r="H112" i="115"/>
  <c r="C112" i="115" s="1"/>
  <c r="D112" i="115" s="1"/>
  <c r="H127" i="115"/>
  <c r="C127" i="115" s="1"/>
  <c r="D127" i="115" s="1"/>
  <c r="H118" i="115"/>
  <c r="C118" i="115" s="1"/>
  <c r="D118" i="115" s="1"/>
  <c r="H94" i="115"/>
  <c r="C94" i="115" s="1"/>
  <c r="D94" i="115" s="1"/>
  <c r="H74" i="115"/>
  <c r="C74" i="115" s="1"/>
  <c r="D74" i="115" s="1"/>
  <c r="H79" i="115"/>
  <c r="C79" i="115" s="1"/>
  <c r="D79" i="115" s="1"/>
  <c r="H129" i="115"/>
  <c r="C129" i="115" s="1"/>
  <c r="D129" i="115" s="1"/>
  <c r="H121" i="115"/>
  <c r="C121" i="115" s="1"/>
  <c r="D121" i="115" s="1"/>
  <c r="H77" i="115"/>
  <c r="C77" i="115" s="1"/>
  <c r="D77" i="115" s="1"/>
  <c r="H113" i="115"/>
  <c r="C113" i="115" s="1"/>
  <c r="D113" i="115" s="1"/>
  <c r="H97" i="115"/>
  <c r="C97" i="115" s="1"/>
  <c r="D97" i="115" s="1"/>
  <c r="H91" i="115"/>
  <c r="C91" i="115" s="1"/>
  <c r="D91" i="115" s="1"/>
  <c r="H90" i="115"/>
  <c r="C90" i="115" s="1"/>
  <c r="D90" i="115" s="1"/>
  <c r="H83" i="115"/>
  <c r="C83" i="115" s="1"/>
  <c r="D83" i="115" s="1"/>
  <c r="H101" i="115"/>
  <c r="C101" i="115" s="1"/>
  <c r="D101" i="115" s="1"/>
  <c r="H104" i="115"/>
  <c r="C104" i="115" s="1"/>
  <c r="D104" i="115" s="1"/>
  <c r="H106" i="115"/>
  <c r="C106" i="115" s="1"/>
  <c r="D106" i="115" s="1"/>
  <c r="H93" i="115"/>
  <c r="C93" i="115" s="1"/>
  <c r="D93" i="115" s="1"/>
  <c r="H95" i="115"/>
  <c r="C95" i="115" s="1"/>
  <c r="D95" i="115" s="1"/>
  <c r="H114" i="115"/>
  <c r="C114" i="115" s="1"/>
  <c r="D114" i="115" s="1"/>
  <c r="H110" i="115"/>
  <c r="C110" i="115" s="1"/>
  <c r="D110" i="115" s="1"/>
  <c r="H126" i="115"/>
  <c r="C126" i="115" s="1"/>
  <c r="D126" i="115" s="1"/>
  <c r="H115" i="115"/>
  <c r="C115" i="115" s="1"/>
  <c r="D115" i="115" s="1"/>
  <c r="H98" i="115"/>
  <c r="C98" i="115" s="1"/>
  <c r="D98" i="115" s="1"/>
  <c r="H96" i="115"/>
  <c r="C96" i="115" s="1"/>
  <c r="D96" i="115" s="1"/>
  <c r="H78" i="115"/>
  <c r="C78" i="115" s="1"/>
  <c r="D78" i="115" s="1"/>
  <c r="H85" i="115"/>
  <c r="C85" i="115" s="1"/>
  <c r="D85" i="115" s="1"/>
  <c r="H125" i="115"/>
  <c r="C125" i="115" s="1"/>
  <c r="D125" i="115" s="1"/>
  <c r="H130" i="115"/>
  <c r="C130" i="115" s="1"/>
  <c r="D130" i="115" s="1"/>
  <c r="H116" i="115"/>
  <c r="C116" i="115" s="1"/>
  <c r="D116" i="115" s="1"/>
  <c r="H55" i="115"/>
  <c r="C55" i="115" s="1"/>
  <c r="H50" i="115"/>
  <c r="C50" i="115" s="1"/>
  <c r="H68" i="115"/>
  <c r="C68" i="115" s="1"/>
  <c r="D68" i="115" s="1"/>
  <c r="H31" i="115"/>
  <c r="C31" i="115" s="1"/>
  <c r="H12" i="115"/>
  <c r="C12" i="115" s="1"/>
  <c r="H6" i="115"/>
  <c r="C6" i="115" s="1"/>
  <c r="H26" i="115"/>
  <c r="C26" i="115" s="1"/>
  <c r="H27" i="115"/>
  <c r="C27" i="115" s="1"/>
  <c r="H13" i="115"/>
  <c r="C13" i="115" s="1"/>
  <c r="H56" i="115"/>
  <c r="C56" i="115" s="1"/>
  <c r="H48" i="115"/>
  <c r="C48" i="115" s="1"/>
  <c r="H18" i="115"/>
  <c r="C18" i="115" s="1"/>
  <c r="H20" i="115"/>
  <c r="C20" i="115" s="1"/>
  <c r="H30" i="115"/>
  <c r="C30" i="115" s="1"/>
  <c r="H14" i="115"/>
  <c r="C14" i="115" s="1"/>
  <c r="H69" i="115"/>
  <c r="C69" i="115" s="1"/>
  <c r="D69" i="115" s="1"/>
  <c r="H22" i="115"/>
  <c r="C22" i="115" s="1"/>
  <c r="H11" i="115"/>
  <c r="C11" i="115" s="1"/>
  <c r="H10" i="115"/>
  <c r="C10" i="115" s="1"/>
  <c r="H47" i="115"/>
  <c r="C47" i="115" s="1"/>
  <c r="H39" i="115"/>
  <c r="C39" i="115" s="1"/>
  <c r="H71" i="115"/>
  <c r="C71" i="115" s="1"/>
  <c r="D71" i="115" s="1"/>
  <c r="H16" i="115"/>
  <c r="C16" i="115" s="1"/>
  <c r="H23" i="115"/>
  <c r="C23" i="115" s="1"/>
  <c r="H41" i="115"/>
  <c r="C41" i="115" s="1"/>
  <c r="H67" i="115"/>
  <c r="C67" i="115" s="1"/>
  <c r="D67" i="115" s="1"/>
  <c r="H15" i="115"/>
  <c r="C15" i="115" s="1"/>
  <c r="H28" i="115"/>
  <c r="C28" i="115" s="1"/>
  <c r="H57" i="115"/>
  <c r="C57" i="115" s="1"/>
  <c r="H37" i="115"/>
  <c r="C37" i="115" s="1"/>
  <c r="H53" i="115"/>
  <c r="C53" i="115" s="1"/>
  <c r="H38" i="115"/>
  <c r="C38" i="115" s="1"/>
  <c r="H21" i="115"/>
  <c r="C21" i="115" s="1"/>
  <c r="H8" i="115"/>
  <c r="C8" i="115" s="1"/>
  <c r="H65" i="115"/>
  <c r="C65" i="115" s="1"/>
  <c r="H62" i="115"/>
  <c r="C62" i="115" s="1"/>
  <c r="H64" i="115"/>
  <c r="C64" i="115" s="1"/>
  <c r="H63" i="115"/>
  <c r="C63" i="115" s="1"/>
  <c r="H42" i="115"/>
  <c r="C42" i="115" s="1"/>
  <c r="D42" i="115" l="1"/>
  <c r="B42" i="115" s="1"/>
  <c r="D63" i="115"/>
  <c r="B63" i="115" s="1"/>
  <c r="D64" i="115"/>
  <c r="B64" i="115" s="1"/>
  <c r="D62" i="115"/>
  <c r="B62" i="115" s="1"/>
  <c r="D65" i="115"/>
  <c r="B65" i="115" s="1"/>
  <c r="D21" i="115"/>
  <c r="B21" i="115" s="1"/>
  <c r="D53" i="115"/>
  <c r="B53" i="115" s="1"/>
  <c r="D57" i="115"/>
  <c r="B57" i="115" s="1"/>
  <c r="D41" i="115"/>
  <c r="B41" i="115" s="1"/>
  <c r="D23" i="115"/>
  <c r="B23" i="115" s="1"/>
  <c r="D22" i="115"/>
  <c r="B22" i="115" s="1"/>
  <c r="D30" i="115"/>
  <c r="B30" i="115" s="1"/>
  <c r="D13" i="115"/>
  <c r="B13" i="115" s="1"/>
  <c r="D6" i="115"/>
  <c r="B6" i="115" s="1"/>
  <c r="D52" i="115"/>
  <c r="B52" i="115" s="1"/>
  <c r="D51" i="115"/>
  <c r="B51" i="115" s="1"/>
  <c r="D61" i="115"/>
  <c r="B61" i="115" s="1"/>
  <c r="D34" i="115"/>
  <c r="B34" i="115" s="1"/>
  <c r="D7" i="115"/>
  <c r="B7" i="115" s="1"/>
  <c r="D49" i="115"/>
  <c r="B49" i="115" s="1"/>
  <c r="D46" i="115"/>
  <c r="B46" i="115" s="1"/>
  <c r="D54" i="115"/>
  <c r="B54" i="115" s="1"/>
  <c r="D19" i="115"/>
  <c r="B19" i="115" s="1"/>
  <c r="D43" i="115"/>
  <c r="B43" i="115" s="1"/>
  <c r="D32" i="115"/>
  <c r="B32" i="115" s="1"/>
  <c r="D59" i="115"/>
  <c r="B59" i="115" s="1"/>
  <c r="D3" i="115"/>
  <c r="B3" i="115" s="1"/>
  <c r="D24" i="115"/>
  <c r="B24" i="115" s="1"/>
  <c r="D8" i="115"/>
  <c r="B8" i="115" s="1"/>
  <c r="D38" i="115"/>
  <c r="B38" i="115" s="1"/>
  <c r="D37" i="115"/>
  <c r="B37" i="115" s="1"/>
  <c r="D28" i="115"/>
  <c r="B28" i="115" s="1"/>
  <c r="D15" i="115"/>
  <c r="B15" i="115" s="1"/>
  <c r="D16" i="115"/>
  <c r="B16" i="115" s="1"/>
  <c r="D39" i="115"/>
  <c r="B39" i="115" s="1"/>
  <c r="D47" i="115"/>
  <c r="B47" i="115" s="1"/>
  <c r="D10" i="115"/>
  <c r="B10" i="115" s="1"/>
  <c r="D11" i="115"/>
  <c r="B11" i="115" s="1"/>
  <c r="D14" i="115"/>
  <c r="B14" i="115" s="1"/>
  <c r="D20" i="115"/>
  <c r="B20" i="115" s="1"/>
  <c r="D18" i="115"/>
  <c r="B18" i="115" s="1"/>
  <c r="D48" i="115"/>
  <c r="B48" i="115" s="1"/>
  <c r="D56" i="115"/>
  <c r="B56" i="115" s="1"/>
  <c r="D27" i="115"/>
  <c r="B27" i="115" s="1"/>
  <c r="D26" i="115"/>
  <c r="B26" i="115" s="1"/>
  <c r="D12" i="115"/>
  <c r="B12" i="115" s="1"/>
  <c r="D31" i="115"/>
  <c r="B31" i="115" s="1"/>
  <c r="D50" i="115"/>
  <c r="B50" i="115" s="1"/>
  <c r="D55" i="115"/>
  <c r="B55" i="115" s="1"/>
  <c r="D45" i="115"/>
  <c r="B45" i="115" s="1"/>
  <c r="D29" i="115"/>
  <c r="B29" i="115" s="1"/>
  <c r="D33" i="115"/>
  <c r="B33" i="115" s="1"/>
  <c r="D58" i="115"/>
  <c r="B58" i="115" s="1"/>
  <c r="D25" i="115"/>
  <c r="B25" i="115" s="1"/>
  <c r="D36" i="115"/>
  <c r="B36" i="115" s="1"/>
  <c r="D35" i="115"/>
  <c r="B35" i="115" s="1"/>
  <c r="D5" i="115"/>
  <c r="B5" i="115" s="1"/>
  <c r="D4" i="115"/>
  <c r="B4" i="115" s="1"/>
  <c r="D66" i="115"/>
  <c r="B66" i="115" s="1"/>
  <c r="D44" i="115"/>
  <c r="B44" i="115" s="1"/>
  <c r="D9" i="115"/>
  <c r="B9" i="115" s="1"/>
  <c r="D17" i="115"/>
  <c r="B17" i="115" s="1"/>
  <c r="D40" i="115"/>
  <c r="B40" i="115" s="1"/>
  <c r="D60" i="115"/>
  <c r="B60" i="115" s="1"/>
  <c r="BG34" i="115" l="1"/>
  <c r="BG24" i="115"/>
  <c r="BG22" i="115"/>
  <c r="BG30" i="115"/>
  <c r="BG32" i="115"/>
  <c r="BG8" i="115"/>
  <c r="BG28" i="115"/>
  <c r="BG16" i="115"/>
  <c r="BG14" i="115"/>
  <c r="BG10" i="115"/>
  <c r="BG26" i="115"/>
  <c r="BG20" i="115"/>
  <c r="BG18" i="115"/>
  <c r="BG12" i="115"/>
  <c r="BG4" i="115"/>
  <c r="BG6" i="115"/>
  <c r="BG19" i="115" l="1"/>
  <c r="BI18" i="115"/>
  <c r="BG11" i="115"/>
  <c r="BI10" i="115"/>
  <c r="BG27" i="115"/>
  <c r="BI4" i="115"/>
  <c r="BG33" i="115"/>
  <c r="BG9" i="115"/>
  <c r="BG17" i="115"/>
  <c r="BG13" i="115"/>
  <c r="BG15" i="115"/>
  <c r="BI6" i="115"/>
  <c r="BG31" i="115"/>
  <c r="BG29" i="115"/>
  <c r="BI8" i="115"/>
  <c r="BG23" i="115"/>
  <c r="BI14" i="115"/>
  <c r="BG7" i="115"/>
  <c r="BG3" i="115"/>
  <c r="BG21" i="115"/>
  <c r="BI16" i="115"/>
  <c r="BG25" i="115"/>
  <c r="BI12" i="115"/>
  <c r="BG5" i="115"/>
  <c r="BI5" i="115" l="1"/>
  <c r="AT16" i="115"/>
  <c r="BI3" i="115"/>
  <c r="BI7" i="115"/>
  <c r="AT8" i="115"/>
  <c r="AT6" i="115"/>
  <c r="BI15" i="115"/>
  <c r="BK6" i="115"/>
  <c r="BI13" i="115"/>
  <c r="BK8" i="115"/>
  <c r="AT12" i="115"/>
  <c r="AT14" i="115"/>
  <c r="BI17" i="115"/>
  <c r="BK4" i="115"/>
  <c r="BI9" i="115"/>
  <c r="AT4" i="115"/>
  <c r="AT10" i="115"/>
  <c r="BK10" i="115"/>
  <c r="BI11" i="115"/>
  <c r="AT18" i="115"/>
  <c r="BM4" i="115" l="1"/>
  <c r="BK9" i="115"/>
  <c r="AT13" i="115"/>
  <c r="AV8" i="115"/>
  <c r="AT3" i="115"/>
  <c r="AT5" i="115"/>
  <c r="AT11" i="115"/>
  <c r="AV10" i="115"/>
  <c r="AV6" i="115"/>
  <c r="AT15" i="115"/>
  <c r="AT7" i="115"/>
  <c r="AT9" i="115"/>
  <c r="AV4" i="115"/>
  <c r="AT17" i="115"/>
  <c r="BK7" i="115"/>
  <c r="BM6" i="115"/>
  <c r="BK3" i="115"/>
  <c r="BK5" i="115"/>
  <c r="BM5" i="115" l="1"/>
  <c r="BO4" i="115"/>
  <c r="BO5" i="115"/>
  <c r="AX4" i="115"/>
  <c r="AV9" i="115"/>
  <c r="AX6" i="115"/>
  <c r="AV7" i="115"/>
  <c r="AI6" i="115"/>
  <c r="AI8" i="115"/>
  <c r="BM3" i="115"/>
  <c r="AI4" i="115"/>
  <c r="AI10" i="115"/>
  <c r="AV5" i="115"/>
  <c r="AV3" i="115"/>
  <c r="AI3" i="115" l="1"/>
  <c r="BO6" i="115"/>
  <c r="AX3" i="115"/>
  <c r="AX5" i="115"/>
  <c r="AI7" i="115"/>
  <c r="AK6" i="115"/>
  <c r="BO3" i="115"/>
  <c r="AI5" i="115"/>
  <c r="AI9" i="115"/>
  <c r="AK4" i="115"/>
  <c r="AE15" i="115" l="1"/>
  <c r="I15" i="115" s="1"/>
  <c r="AE18" i="115"/>
  <c r="I18" i="115" s="1"/>
  <c r="W4" i="115"/>
  <c r="AE13" i="115"/>
  <c r="I13" i="115" s="1"/>
  <c r="AE12" i="115"/>
  <c r="I12" i="115" s="1"/>
  <c r="W6" i="115"/>
  <c r="BB3" i="115"/>
  <c r="AZ4" i="115"/>
  <c r="BD5" i="115"/>
  <c r="AZ6" i="115"/>
  <c r="AK3" i="115"/>
  <c r="AK5" i="115"/>
  <c r="BD6" i="115"/>
  <c r="AZ5" i="115"/>
  <c r="AZ3" i="115"/>
  <c r="BB4" i="115"/>
  <c r="AE16" i="115" l="1"/>
  <c r="I16" i="115" s="1"/>
  <c r="AM3" i="115"/>
  <c r="AO4" i="115"/>
  <c r="AE14" i="115"/>
  <c r="I14" i="115" s="1"/>
  <c r="S7" i="115"/>
  <c r="I7" i="115" s="1"/>
  <c r="S10" i="115"/>
  <c r="I10" i="115" s="1"/>
  <c r="W3" i="115"/>
  <c r="AE17" i="115"/>
  <c r="I17" i="115" s="1"/>
  <c r="AQ6" i="115"/>
  <c r="AM5" i="115"/>
  <c r="AM4" i="115"/>
  <c r="AO3" i="115"/>
  <c r="AM6" i="115"/>
  <c r="AQ5" i="115"/>
  <c r="AE11" i="115"/>
  <c r="I11" i="115" s="1"/>
  <c r="W5" i="115"/>
  <c r="P6" i="115" l="1"/>
  <c r="I6" i="115" s="1"/>
  <c r="Y5" i="115"/>
  <c r="Y4" i="115"/>
  <c r="AA3" i="115"/>
  <c r="Y6" i="115"/>
  <c r="Y3" i="115"/>
  <c r="AA4" i="115"/>
  <c r="S9" i="115"/>
  <c r="I9" i="115" s="1"/>
  <c r="S8" i="115"/>
  <c r="I8" i="115" s="1"/>
  <c r="AC5" i="115" l="1"/>
  <c r="AA5" i="115"/>
  <c r="P5" i="115"/>
  <c r="I5" i="115" s="1"/>
  <c r="L4" i="115"/>
  <c r="N3" i="115"/>
  <c r="I3" i="115" s="1"/>
  <c r="N4" i="115"/>
  <c r="I4" i="115" s="1"/>
  <c r="L3" i="115"/>
  <c r="AA6" i="115"/>
  <c r="AC6" i="115"/>
  <c r="A93" i="61" l="1"/>
  <c r="A189" i="61"/>
  <c r="A113" i="61"/>
  <c r="A65" i="61"/>
  <c r="A261" i="61"/>
  <c r="A53" i="61"/>
  <c r="A101" i="61"/>
  <c r="A77" i="61"/>
  <c r="A193" i="61"/>
  <c r="A149" i="61"/>
  <c r="A269" i="61"/>
  <c r="A153" i="61"/>
  <c r="A49" i="61"/>
  <c r="A201" i="61"/>
  <c r="A17" i="61"/>
  <c r="A157" i="61"/>
  <c r="A109" i="61"/>
  <c r="A9" i="61"/>
  <c r="A121" i="61"/>
  <c r="A265" i="61"/>
  <c r="A225" i="61"/>
  <c r="A229" i="61"/>
  <c r="A25" i="61"/>
  <c r="A221" i="61"/>
  <c r="A69" i="61"/>
  <c r="A5" i="61"/>
  <c r="A177" i="61"/>
  <c r="A249" i="61"/>
  <c r="A237" i="61"/>
  <c r="A213" i="61"/>
  <c r="A161" i="61"/>
  <c r="A173" i="61"/>
  <c r="A169" i="61"/>
  <c r="A89" i="61"/>
  <c r="A37" i="61"/>
  <c r="A241" i="61"/>
  <c r="A205" i="61"/>
  <c r="A97" i="61"/>
  <c r="A29" i="61"/>
  <c r="A85" i="61"/>
  <c r="A117" i="61"/>
  <c r="A129" i="61"/>
  <c r="A165" i="61"/>
  <c r="A145" i="61"/>
  <c r="A33" i="61"/>
  <c r="A73" i="61"/>
  <c r="A233" i="61"/>
  <c r="A181" i="61"/>
  <c r="A217" i="61"/>
  <c r="A185" i="61"/>
  <c r="A277" i="61"/>
  <c r="A61" i="61"/>
  <c r="A257" i="61"/>
  <c r="A105" i="61"/>
  <c r="A209" i="61"/>
  <c r="A125" i="61"/>
  <c r="A81" i="61"/>
  <c r="A57" i="61"/>
  <c r="A137" i="61"/>
  <c r="A45" i="61"/>
  <c r="A21" i="61"/>
  <c r="A253" i="61"/>
  <c r="A273" i="61"/>
  <c r="A245" i="61"/>
  <c r="A41" i="61"/>
  <c r="A133" i="61"/>
  <c r="A141" i="61"/>
  <c r="A197" i="61"/>
  <c r="A13" i="61"/>
  <c r="H141" i="61" l="1"/>
  <c r="G141" i="61"/>
  <c r="I141" i="61"/>
  <c r="H197" i="61"/>
  <c r="I197" i="61"/>
  <c r="G197" i="61"/>
  <c r="H133" i="61"/>
  <c r="I133" i="61"/>
  <c r="G133" i="61"/>
  <c r="G41" i="61"/>
  <c r="I41" i="61"/>
  <c r="H41" i="61"/>
  <c r="G245" i="61"/>
  <c r="H245" i="61"/>
  <c r="I245" i="61"/>
  <c r="G273" i="61"/>
  <c r="H273" i="61"/>
  <c r="I273" i="61"/>
  <c r="I253" i="61"/>
  <c r="H253" i="61"/>
  <c r="G253" i="61"/>
  <c r="G81" i="61"/>
  <c r="I81" i="61"/>
  <c r="H81" i="61"/>
  <c r="I125" i="61"/>
  <c r="H125" i="61"/>
  <c r="G125" i="61"/>
  <c r="G209" i="61"/>
  <c r="H209" i="61"/>
  <c r="I209" i="61"/>
  <c r="G105" i="61"/>
  <c r="H105" i="61"/>
  <c r="I105" i="61"/>
  <c r="H257" i="61"/>
  <c r="I257" i="61"/>
  <c r="G257" i="61"/>
  <c r="G61" i="61"/>
  <c r="I61" i="61"/>
  <c r="H61" i="61"/>
  <c r="G217" i="61"/>
  <c r="H217" i="61"/>
  <c r="I217" i="61"/>
  <c r="H73" i="61"/>
  <c r="I73" i="61"/>
  <c r="G73" i="61"/>
  <c r="G145" i="61"/>
  <c r="I145" i="61"/>
  <c r="H145" i="61"/>
  <c r="I117" i="61"/>
  <c r="H117" i="61"/>
  <c r="G117" i="61"/>
  <c r="H85" i="61"/>
  <c r="G85" i="61"/>
  <c r="I85" i="61"/>
  <c r="H205" i="61"/>
  <c r="I205" i="61"/>
  <c r="G205" i="61"/>
  <c r="G89" i="61"/>
  <c r="H89" i="61"/>
  <c r="I89" i="61"/>
  <c r="I161" i="61"/>
  <c r="G161" i="61"/>
  <c r="H161" i="61"/>
  <c r="I213" i="61"/>
  <c r="H213" i="61"/>
  <c r="G213" i="61"/>
  <c r="G249" i="61"/>
  <c r="H249" i="61"/>
  <c r="I249" i="61"/>
  <c r="G5" i="61"/>
  <c r="I5" i="61"/>
  <c r="H5" i="61"/>
  <c r="I221" i="61"/>
  <c r="H221" i="61"/>
  <c r="G221" i="61"/>
  <c r="I25" i="61"/>
  <c r="H25" i="61"/>
  <c r="G25" i="61"/>
  <c r="I229" i="61"/>
  <c r="H229" i="61"/>
  <c r="G229" i="61"/>
  <c r="I121" i="61"/>
  <c r="H121" i="61"/>
  <c r="G121" i="61"/>
  <c r="H9" i="61"/>
  <c r="G9" i="61"/>
  <c r="I9" i="61"/>
  <c r="H109" i="61"/>
  <c r="I109" i="61"/>
  <c r="G109" i="61"/>
  <c r="G157" i="61"/>
  <c r="I157" i="61"/>
  <c r="H157" i="61"/>
  <c r="G201" i="61"/>
  <c r="I201" i="61"/>
  <c r="H201" i="61"/>
  <c r="I269" i="61"/>
  <c r="G269" i="61"/>
  <c r="H269" i="61"/>
  <c r="I149" i="61"/>
  <c r="H149" i="61"/>
  <c r="G149" i="61"/>
  <c r="G101" i="61"/>
  <c r="H101" i="61"/>
  <c r="I101" i="61"/>
  <c r="G53" i="61"/>
  <c r="H53" i="61"/>
  <c r="I53" i="61"/>
  <c r="I65" i="61"/>
  <c r="H65" i="61"/>
  <c r="G65" i="61"/>
  <c r="I113" i="61"/>
  <c r="H113" i="61"/>
  <c r="G113" i="61"/>
  <c r="G189" i="61"/>
  <c r="H189" i="61"/>
  <c r="I189" i="61"/>
  <c r="I13" i="61"/>
  <c r="H13" i="61"/>
  <c r="G13" i="61"/>
  <c r="I21" i="61"/>
  <c r="G21" i="61"/>
  <c r="H21" i="61"/>
  <c r="H45" i="61"/>
  <c r="G45" i="61"/>
  <c r="I45" i="61"/>
  <c r="I137" i="61"/>
  <c r="G137" i="61"/>
  <c r="H137" i="61"/>
  <c r="H57" i="61"/>
  <c r="I57" i="61"/>
  <c r="G57" i="61"/>
  <c r="G277" i="61"/>
  <c r="H277" i="61"/>
  <c r="I277" i="61"/>
  <c r="G185" i="61"/>
  <c r="I185" i="61"/>
  <c r="H185" i="61"/>
  <c r="I181" i="61"/>
  <c r="H181" i="61"/>
  <c r="G181" i="61"/>
  <c r="I233" i="61"/>
  <c r="G233" i="61"/>
  <c r="H233" i="61"/>
  <c r="G33" i="61"/>
  <c r="H33" i="61"/>
  <c r="I33" i="61"/>
  <c r="H165" i="61"/>
  <c r="I165" i="61"/>
  <c r="G165" i="61"/>
  <c r="I129" i="61"/>
  <c r="G129" i="61"/>
  <c r="H129" i="61"/>
  <c r="I29" i="61"/>
  <c r="H29" i="61"/>
  <c r="G29" i="61"/>
  <c r="H97" i="61"/>
  <c r="G97" i="61"/>
  <c r="I97" i="61"/>
  <c r="H241" i="61"/>
  <c r="G241" i="61"/>
  <c r="I241" i="61"/>
  <c r="H37" i="61"/>
  <c r="I37" i="61"/>
  <c r="G37" i="61"/>
  <c r="H169" i="61"/>
  <c r="I169" i="61"/>
  <c r="G169" i="61"/>
  <c r="I173" i="61"/>
  <c r="H173" i="61"/>
  <c r="G173" i="61"/>
  <c r="I237" i="61"/>
  <c r="H237" i="61"/>
  <c r="G237" i="61"/>
  <c r="I177" i="61"/>
  <c r="G177" i="61"/>
  <c r="H177" i="61"/>
  <c r="H69" i="61"/>
  <c r="G69" i="61"/>
  <c r="I69" i="61"/>
  <c r="G225" i="61"/>
  <c r="H225" i="61"/>
  <c r="I225" i="61"/>
  <c r="H265" i="61"/>
  <c r="I265" i="61"/>
  <c r="G265" i="61"/>
  <c r="I17" i="61"/>
  <c r="H17" i="61"/>
  <c r="G17" i="61"/>
  <c r="G49" i="61"/>
  <c r="I49" i="61"/>
  <c r="H49" i="61"/>
  <c r="G153" i="61"/>
  <c r="H153" i="61"/>
  <c r="I153" i="61"/>
  <c r="G193" i="61"/>
  <c r="I193" i="61"/>
  <c r="H193" i="61"/>
  <c r="I77" i="61"/>
  <c r="G77" i="61"/>
  <c r="H77" i="61"/>
  <c r="I261" i="61"/>
  <c r="H261" i="61"/>
  <c r="G261" i="61"/>
  <c r="H93" i="61"/>
  <c r="I93" i="61"/>
  <c r="G93" i="61"/>
</calcChain>
</file>

<file path=xl/comments1.xml><?xml version="1.0" encoding="utf-8"?>
<comments xmlns="http://schemas.openxmlformats.org/spreadsheetml/2006/main">
  <authors>
    <author>Ing. Pavel Vlk</author>
  </authors>
  <commentList>
    <comment ref="C1" authorId="0">
      <text>
        <r>
          <rPr>
            <b/>
            <sz val="10"/>
            <color indexed="81"/>
            <rFont val="Tahoma"/>
            <family val="2"/>
          </rPr>
          <t>Pro sudý počet skupin se ve druhé polovině postupujících obrací sudý s lichým. 
Důvodem je, aby se nepotkaly týmy ze stejné skupiny ve stejné větvi pavouka.</t>
        </r>
      </text>
    </comment>
    <comment ref="F1" authorId="0">
      <text>
        <r>
          <rPr>
            <b/>
            <sz val="10"/>
            <color indexed="81"/>
            <rFont val="Tahoma"/>
            <family val="2"/>
          </rPr>
          <t>Příznak, že se má obrátit sudý s lichým ve druhé polovině postupujících (z důvodu, aby se nepotkaly stejné týmy ze skupin ve stejné větvi pavouka)</t>
        </r>
      </text>
    </comment>
  </commentList>
</comments>
</file>

<file path=xl/comments2.xml><?xml version="1.0" encoding="utf-8"?>
<comments xmlns="http://schemas.openxmlformats.org/spreadsheetml/2006/main">
  <authors>
    <author>Ing. Pavel Vlk</author>
  </authors>
  <commentList>
    <comment ref="K1" authorId="0">
      <text>
        <r>
          <rPr>
            <b/>
            <sz val="8"/>
            <color indexed="81"/>
            <rFont val="Tahoma"/>
            <family val="2"/>
            <charset val="238"/>
          </rPr>
          <t>Je potřeba spočítat spuštěním makra na listu Kvalita turnaje</t>
        </r>
      </text>
    </comment>
    <comment ref="L1" authorId="0">
      <text>
        <r>
          <rPr>
            <b/>
            <sz val="8"/>
            <color indexed="81"/>
            <rFont val="Tahoma"/>
            <family val="2"/>
            <charset val="238"/>
          </rPr>
          <t>Je potřeba spočítat spuštěním makra na listu Kvalita turnaje</t>
        </r>
      </text>
    </comment>
  </commentList>
</comments>
</file>

<file path=xl/comments3.xml><?xml version="1.0" encoding="utf-8"?>
<comments xmlns="http://schemas.openxmlformats.org/spreadsheetml/2006/main">
  <authors>
    <author>Ing. Pavel Vlk</author>
  </authors>
  <commentList>
    <comment ref="A4" authorId="0">
      <text>
        <r>
          <rPr>
            <b/>
            <sz val="8"/>
            <color indexed="81"/>
            <rFont val="Tahoma"/>
            <family val="2"/>
            <charset val="238"/>
          </rPr>
          <t>tento údaj určuje pořadí týmu v turnaji - pozor na přesné vyplnění, aby nedošlo k omylům!!!</t>
        </r>
      </text>
    </comment>
    <comment ref="B4" authorId="0">
      <text>
        <r>
          <rPr>
            <sz val="8"/>
            <color indexed="81"/>
            <rFont val="Tahoma"/>
            <family val="2"/>
            <charset val="238"/>
          </rPr>
          <t>Číslo hráčské licence / prázdné</t>
        </r>
      </text>
    </comment>
    <comment ref="C4" authorId="0">
      <text>
        <r>
          <rPr>
            <sz val="8"/>
            <color indexed="81"/>
            <rFont val="Tahoma"/>
            <family val="2"/>
            <charset val="238"/>
          </rPr>
          <t>Příjmení hráče</t>
        </r>
      </text>
    </comment>
    <comment ref="D4" authorId="0">
      <text>
        <r>
          <rPr>
            <sz val="8"/>
            <color indexed="81"/>
            <rFont val="Tahoma"/>
            <family val="2"/>
            <charset val="238"/>
          </rPr>
          <t>Jméno hráče (s případným rozlišením ml., st.)</t>
        </r>
      </text>
    </comment>
    <comment ref="E4" authorId="0">
      <text>
        <r>
          <rPr>
            <sz val="8"/>
            <color indexed="81"/>
            <rFont val="Tahoma"/>
            <family val="2"/>
            <charset val="238"/>
          </rPr>
          <t>Název klubu (viz Seznam klubů)</t>
        </r>
      </text>
    </comment>
    <comment ref="F4" authorId="0">
      <text>
        <r>
          <rPr>
            <b/>
            <sz val="10"/>
            <color indexed="81"/>
            <rFont val="Tahoma"/>
            <family val="2"/>
          </rPr>
          <t>Cizinci se již nesledují</t>
        </r>
      </text>
    </comment>
    <comment ref="G4" authorId="0">
      <text>
        <r>
          <rPr>
            <sz val="10"/>
            <color indexed="81"/>
            <rFont val="Tahoma"/>
            <family val="2"/>
          </rPr>
          <t xml:space="preserve">Bonus za třídu turnaje </t>
        </r>
      </text>
    </comment>
    <comment ref="H4" authorId="0">
      <text>
        <r>
          <rPr>
            <sz val="10"/>
            <color indexed="81"/>
            <rFont val="Tahoma"/>
            <family val="2"/>
          </rPr>
          <t>Body za umístění</t>
        </r>
      </text>
    </comment>
    <comment ref="I4" authorId="0">
      <text>
        <r>
          <rPr>
            <sz val="10"/>
            <color indexed="81"/>
            <rFont val="Tahoma"/>
            <family val="2"/>
          </rPr>
          <t>Postupové body za umístění</t>
        </r>
      </text>
    </comment>
  </commentList>
</comments>
</file>

<file path=xl/sharedStrings.xml><?xml version="1.0" encoding="utf-8"?>
<sst xmlns="http://schemas.openxmlformats.org/spreadsheetml/2006/main" count="139" uniqueCount="121">
  <si>
    <t>Pořadí</t>
  </si>
  <si>
    <t>Postup do pavouka KO</t>
  </si>
  <si>
    <t>skupin</t>
  </si>
  <si>
    <t>obrátit</t>
  </si>
  <si>
    <t>Bonus</t>
  </si>
  <si>
    <t xml:space="preserve">  Počet týmů</t>
  </si>
  <si>
    <t xml:space="preserve">  Kvalita</t>
  </si>
  <si>
    <t>Počet týmů od</t>
  </si>
  <si>
    <t>Počet týmů do (včetně)</t>
  </si>
  <si>
    <t>Počet kol</t>
  </si>
  <si>
    <t>Tabulka POČTU KOL (PK) turnaje podle počtu týmů v turnaji</t>
  </si>
  <si>
    <t>Postupové Body</t>
  </si>
  <si>
    <t>PK =</t>
  </si>
  <si>
    <t>Počet týmů =</t>
  </si>
  <si>
    <t>minus [kola]</t>
  </si>
  <si>
    <t>plus [zlomek]</t>
  </si>
  <si>
    <t>Tabulka PAUŠÁLNÍCH BODŮ</t>
  </si>
  <si>
    <t>Třída turnaje</t>
  </si>
  <si>
    <t>Paušální body</t>
  </si>
  <si>
    <t>Tabulka BONUSOVÝCH BODŮ</t>
  </si>
  <si>
    <t xml:space="preserve">Bonusové body: </t>
  </si>
  <si>
    <t xml:space="preserve">Paušální body: </t>
  </si>
  <si>
    <t xml:space="preserve">Kvalita turnaje: </t>
  </si>
  <si>
    <t>BODY za umístění v turnaji</t>
  </si>
  <si>
    <t>Body za turnaj</t>
  </si>
  <si>
    <t>Počet kol turnaje</t>
  </si>
  <si>
    <t>Postupové body</t>
  </si>
  <si>
    <t>Obsadil tým</t>
  </si>
  <si>
    <t>KO4</t>
  </si>
  <si>
    <t>3 - 4</t>
  </si>
  <si>
    <t>Dohra 5-8</t>
  </si>
  <si>
    <t>KO8</t>
  </si>
  <si>
    <t>Dohra 9-16</t>
  </si>
  <si>
    <t>KO16</t>
  </si>
  <si>
    <t>KO32</t>
  </si>
  <si>
    <t>KO64</t>
  </si>
  <si>
    <t>Pořadí do pavouka</t>
  </si>
  <si>
    <t>Původní nasazení</t>
  </si>
  <si>
    <t>Po základní části postupuje</t>
  </si>
  <si>
    <t>Výher</t>
  </si>
  <si>
    <t>R</t>
  </si>
  <si>
    <t>první hřiště</t>
  </si>
  <si>
    <t>Losování pro KO</t>
  </si>
  <si>
    <t>skupina</t>
  </si>
  <si>
    <t>pořadí</t>
  </si>
  <si>
    <t>A</t>
  </si>
  <si>
    <t>B</t>
  </si>
  <si>
    <t>C</t>
  </si>
  <si>
    <t>E</t>
  </si>
  <si>
    <t>G</t>
  </si>
  <si>
    <t>H</t>
  </si>
  <si>
    <t>I</t>
  </si>
  <si>
    <t>K</t>
  </si>
  <si>
    <t>L</t>
  </si>
  <si>
    <t>N</t>
  </si>
  <si>
    <t>O</t>
  </si>
  <si>
    <t>Q</t>
  </si>
  <si>
    <t>T</t>
  </si>
  <si>
    <t>U</t>
  </si>
  <si>
    <t>W</t>
  </si>
  <si>
    <t>X</t>
  </si>
  <si>
    <t>Y</t>
  </si>
  <si>
    <t>AA</t>
  </si>
  <si>
    <t>AB</t>
  </si>
  <si>
    <t>AC</t>
  </si>
  <si>
    <t>AD</t>
  </si>
  <si>
    <t>AE</t>
  </si>
  <si>
    <t>AF</t>
  </si>
  <si>
    <t>Licence</t>
  </si>
  <si>
    <t>Jmeno</t>
  </si>
  <si>
    <t>Klub</t>
  </si>
  <si>
    <t>Název týmu</t>
  </si>
  <si>
    <t>D</t>
  </si>
  <si>
    <t>F</t>
  </si>
  <si>
    <t>J</t>
  </si>
  <si>
    <t>M</t>
  </si>
  <si>
    <t>P</t>
  </si>
  <si>
    <t>S</t>
  </si>
  <si>
    <t>V</t>
  </si>
  <si>
    <t>Z</t>
  </si>
  <si>
    <t xml:space="preserve"> </t>
  </si>
  <si>
    <t>Postupuje</t>
  </si>
  <si>
    <t>Výsledková listina turnaje</t>
  </si>
  <si>
    <t>Poradi</t>
  </si>
  <si>
    <t>Prijmeni</t>
  </si>
  <si>
    <t>Body</t>
  </si>
  <si>
    <t>Zápis turnaje ČAPEK</t>
  </si>
  <si>
    <t>Zapsal</t>
  </si>
  <si>
    <t>Informace o turnaji:</t>
  </si>
  <si>
    <t>Delegát turnaje</t>
  </si>
  <si>
    <t>Hlavní rozhodčí turnaje</t>
  </si>
  <si>
    <t>Ředitel turnaje</t>
  </si>
  <si>
    <t>Pomocní rozhodčí</t>
  </si>
  <si>
    <t>Ceny pro vítěze</t>
  </si>
  <si>
    <t>Výše startovného</t>
  </si>
  <si>
    <t>Začátek prezentace</t>
  </si>
  <si>
    <t>Konec prezentace</t>
  </si>
  <si>
    <t>Začátek hry</t>
  </si>
  <si>
    <t>Konec hry</t>
  </si>
  <si>
    <t>Počet použitých hřišť</t>
  </si>
  <si>
    <t>Hra s časovým limitem?</t>
  </si>
  <si>
    <t>Potřeba umělého osvětlení?</t>
  </si>
  <si>
    <t>Vyjádření ředitele turnaje</t>
  </si>
  <si>
    <t>Vyjádření hl.rozhodčího</t>
  </si>
  <si>
    <t>Seznam pořadatelů</t>
  </si>
  <si>
    <t>Protesty podané na turnaji</t>
  </si>
  <si>
    <t>Negativní signály na turnaji</t>
  </si>
  <si>
    <t>Vyjádření delegáta</t>
  </si>
  <si>
    <t>Lapihuska Robert</t>
  </si>
  <si>
    <t>Lapihuska Milan st.</t>
  </si>
  <si>
    <t>Demčík Milan</t>
  </si>
  <si>
    <t>Pešout Miroslav, Fuksa Petr, Slobodová Veronika, Vaníček Rudolf, Meduna Vilém, Kapeš Roman</t>
  </si>
  <si>
    <t>Lapihuska Robert, Lapihuska Milan ml., Piller Tomáš, Pillerová Monika</t>
  </si>
  <si>
    <t>120,-</t>
  </si>
  <si>
    <t>poháry, diplomy, věcné ceny</t>
  </si>
  <si>
    <t>ano</t>
  </si>
  <si>
    <t>Bylo špatně nalosováno čtvrté kolo, tak se muselo ručně upravit pořadí po švýcaru za přítomnosti Michala Habáska, Veroniky Slobodové a Michala Preusse.</t>
  </si>
  <si>
    <t>Až na problém se čtvrtým kolem a dále s přechodem do KO jsem neviděl žádné další problémy a turnaj se za příznivého počasí dohrál až do konce v dobré náladě a pohodě. Děkuji klukům a Veronice s vyřešením problému.</t>
  </si>
  <si>
    <t>nebyly zaznamenány negativní signály při měření a rozhodování.</t>
  </si>
  <si>
    <t>Vyjádření zpracovatele výsledků</t>
  </si>
  <si>
    <t>Turnaj byl namísto v oficiální verzi Švýcara pro 128 týmů veden v připravované a neotestované verzi pro 256 týmů (i přes dvojí telefonické ověřování z mé strany)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</si>
</sst>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/m/yyyy;@"/>
  </numFmts>
  <fonts count="21" x14ac:knownFonts="1">
    <font>
      <sz val="8"/>
      <name val="Comic Sans MS"/>
      <family val="4"/>
    </font>
    <font>
      <b/>
      <sz val="12"/>
      <name val="Comic Sans MS"/>
      <family val="4"/>
    </font>
    <font>
      <sz val="10"/>
      <name val="Comic Sans MS"/>
      <family val="4"/>
    </font>
    <font>
      <b/>
      <sz val="8"/>
      <name val="Comic Sans MS"/>
      <family val="4"/>
      <charset val="238"/>
    </font>
    <font>
      <b/>
      <sz val="24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8"/>
      <name val="Arial CE"/>
      <family val="2"/>
      <charset val="238"/>
    </font>
    <font>
      <sz val="10"/>
      <color indexed="81"/>
      <name val="Tahoma"/>
      <family val="2"/>
    </font>
    <font>
      <b/>
      <sz val="16"/>
      <name val="Comic Sans MS"/>
      <family val="4"/>
    </font>
    <font>
      <b/>
      <sz val="10"/>
      <color indexed="81"/>
      <name val="Tahoma"/>
      <family val="2"/>
    </font>
    <font>
      <sz val="6"/>
      <name val="Comic Sans MS"/>
      <family val="4"/>
    </font>
    <font>
      <b/>
      <sz val="7"/>
      <name val="Comic Sans MS"/>
      <family val="4"/>
      <charset val="238"/>
    </font>
    <font>
      <b/>
      <sz val="20"/>
      <name val="Arial CE"/>
      <charset val="238"/>
    </font>
    <font>
      <b/>
      <u/>
      <sz val="12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0"/>
      <color rgb="FF0070C0"/>
      <name val="Comic Sans MS"/>
      <family val="4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4" fillId="3" borderId="1" xfId="0" applyFont="1" applyFill="1" applyBorder="1"/>
    <xf numFmtId="0" fontId="0" fillId="3" borderId="2" xfId="0" applyFill="1" applyBorder="1"/>
    <xf numFmtId="0" fontId="10" fillId="4" borderId="3" xfId="0" applyFont="1" applyFill="1" applyBorder="1" applyAlignment="1">
      <alignment horizontal="center" vertical="center" wrapText="1"/>
    </xf>
    <xf numFmtId="14" fontId="9" fillId="5" borderId="3" xfId="0" applyNumberFormat="1" applyFont="1" applyFill="1" applyBorder="1" applyAlignment="1">
      <alignment horizontal="left"/>
    </xf>
    <xf numFmtId="0" fontId="0" fillId="0" borderId="0" xfId="0" applyProtection="1">
      <protection locked="0"/>
    </xf>
    <xf numFmtId="0" fontId="5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shrinkToFit="1"/>
    </xf>
    <xf numFmtId="0" fontId="0" fillId="0" borderId="0" xfId="0" applyAlignment="1">
      <alignment horizontal="center" shrinkToFit="1"/>
    </xf>
    <xf numFmtId="0" fontId="12" fillId="0" borderId="0" xfId="0" applyFont="1" applyAlignment="1">
      <alignment horizontal="left"/>
    </xf>
    <xf numFmtId="0" fontId="0" fillId="3" borderId="5" xfId="0" applyFill="1" applyBorder="1"/>
    <xf numFmtId="0" fontId="0" fillId="3" borderId="6" xfId="0" applyFill="1" applyBorder="1"/>
    <xf numFmtId="0" fontId="9" fillId="5" borderId="7" xfId="0" applyFont="1" applyFill="1" applyBorder="1" applyAlignment="1" applyProtection="1">
      <alignment horizontal="left"/>
    </xf>
    <xf numFmtId="0" fontId="9" fillId="5" borderId="1" xfId="0" applyFont="1" applyFill="1" applyBorder="1"/>
    <xf numFmtId="0" fontId="0" fillId="5" borderId="2" xfId="0" applyFill="1" applyBorder="1"/>
    <xf numFmtId="0" fontId="0" fillId="5" borderId="8" xfId="0" applyFill="1" applyBorder="1"/>
    <xf numFmtId="0" fontId="12" fillId="6" borderId="10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8" xfId="0" applyFill="1" applyBorder="1"/>
    <xf numFmtId="164" fontId="0" fillId="0" borderId="0" xfId="0" applyNumberFormat="1" applyProtection="1"/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2" fillId="8" borderId="10" xfId="0" applyFont="1" applyFill="1" applyBorder="1" applyAlignment="1">
      <alignment horizontal="center" vertical="center"/>
    </xf>
    <xf numFmtId="4" fontId="0" fillId="0" borderId="0" xfId="0" applyNumberFormat="1" applyProtection="1">
      <protection locked="0"/>
    </xf>
    <xf numFmtId="0" fontId="0" fillId="5" borderId="11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6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6" borderId="1" xfId="0" applyFont="1" applyFill="1" applyBorder="1" applyAlignment="1">
      <alignment horizontal="right" vertical="center"/>
    </xf>
    <xf numFmtId="0" fontId="1" fillId="6" borderId="8" xfId="0" applyFont="1" applyFill="1" applyBorder="1" applyAlignment="1">
      <alignment horizontal="left" vertical="center"/>
    </xf>
    <xf numFmtId="0" fontId="0" fillId="5" borderId="12" xfId="0" applyFill="1" applyBorder="1" applyAlignment="1">
      <alignment horizontal="center" vertical="center" wrapText="1"/>
    </xf>
    <xf numFmtId="164" fontId="0" fillId="0" borderId="0" xfId="0" applyNumberFormat="1" applyAlignment="1"/>
    <xf numFmtId="164" fontId="0" fillId="2" borderId="0" xfId="0" applyNumberFormat="1" applyFill="1" applyAlignment="1">
      <alignment vertical="center"/>
    </xf>
    <xf numFmtId="0" fontId="0" fillId="5" borderId="2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/>
    </xf>
    <xf numFmtId="0" fontId="1" fillId="8" borderId="10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textRotation="90"/>
    </xf>
    <xf numFmtId="0" fontId="14" fillId="0" borderId="0" xfId="0" applyFont="1" applyAlignment="1">
      <alignment horizontal="center" vertical="center"/>
    </xf>
    <xf numFmtId="0" fontId="15" fillId="5" borderId="1" xfId="0" applyFont="1" applyFill="1" applyBorder="1" applyAlignment="1">
      <alignment horizontal="center" textRotation="90"/>
    </xf>
    <xf numFmtId="0" fontId="14" fillId="0" borderId="0" xfId="0" applyFont="1"/>
    <xf numFmtId="0" fontId="0" fillId="0" borderId="0" xfId="0" applyAlignment="1">
      <alignment horizontal="center" vertical="center" textRotation="90"/>
    </xf>
    <xf numFmtId="0" fontId="0" fillId="9" borderId="0" xfId="0" applyFill="1"/>
    <xf numFmtId="1" fontId="0" fillId="3" borderId="3" xfId="0" applyNumberFormat="1" applyFill="1" applyBorder="1"/>
    <xf numFmtId="0" fontId="0" fillId="3" borderId="3" xfId="0" applyFill="1" applyBorder="1"/>
    <xf numFmtId="0" fontId="16" fillId="7" borderId="1" xfId="0" applyFont="1" applyFill="1" applyBorder="1"/>
    <xf numFmtId="0" fontId="0" fillId="7" borderId="2" xfId="0" applyFill="1" applyBorder="1"/>
    <xf numFmtId="0" fontId="0" fillId="7" borderId="8" xfId="0" applyFill="1" applyBorder="1"/>
    <xf numFmtId="0" fontId="17" fillId="0" borderId="0" xfId="0" applyFont="1"/>
    <xf numFmtId="0" fontId="0" fillId="0" borderId="0" xfId="0" applyAlignment="1">
      <alignment horizontal="left"/>
    </xf>
    <xf numFmtId="165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20" fontId="0" fillId="0" borderId="0" xfId="0" applyNumberFormat="1" applyAlignment="1">
      <alignment horizontal="left"/>
    </xf>
    <xf numFmtId="0" fontId="20" fillId="0" borderId="0" xfId="0" applyFont="1"/>
    <xf numFmtId="0" fontId="2" fillId="0" borderId="0" xfId="0" applyFont="1"/>
    <xf numFmtId="0" fontId="0" fillId="3" borderId="0" xfId="0" applyFill="1" applyAlignment="1">
      <alignment horizontal="center"/>
    </xf>
    <xf numFmtId="0" fontId="0" fillId="0" borderId="0" xfId="0" applyAlignment="1"/>
  </cellXfs>
  <cellStyles count="1">
    <cellStyle name="Normální" xfId="0" builtinId="0"/>
  </cellStyles>
  <dxfs count="2"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2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2.75" x14ac:dyDescent="0.25"/>
  <cols>
    <col min="1" max="1" width="10" customWidth="1"/>
    <col min="3" max="3" width="16" customWidth="1"/>
    <col min="4" max="4" width="1.5703125" customWidth="1"/>
    <col min="5" max="5" width="38.28515625" customWidth="1"/>
    <col min="6" max="6" width="13.28515625" customWidth="1"/>
    <col min="8" max="8" width="11.42578125" customWidth="1"/>
  </cols>
  <sheetData>
    <row r="1" spans="1:5" ht="13.5" thickBot="1" x14ac:dyDescent="0.3"/>
    <row r="2" spans="1:5" ht="27" thickBot="1" x14ac:dyDescent="0.45">
      <c r="B2" s="55" t="s">
        <v>86</v>
      </c>
      <c r="C2" s="56"/>
      <c r="D2" s="56"/>
      <c r="E2" s="57"/>
    </row>
    <row r="3" spans="1:5" x14ac:dyDescent="0.25">
      <c r="C3" s="24" t="s">
        <v>87</v>
      </c>
      <c r="E3" t="s">
        <v>108</v>
      </c>
    </row>
    <row r="5" spans="1:5" ht="15.75" x14ac:dyDescent="0.25">
      <c r="B5" s="58" t="s">
        <v>88</v>
      </c>
    </row>
    <row r="6" spans="1:5" x14ac:dyDescent="0.25">
      <c r="C6" s="24" t="s">
        <v>91</v>
      </c>
      <c r="E6" s="59" t="s">
        <v>109</v>
      </c>
    </row>
    <row r="7" spans="1:5" ht="15.75" x14ac:dyDescent="0.25">
      <c r="A7" s="24"/>
      <c r="C7" s="24" t="s">
        <v>89</v>
      </c>
      <c r="E7" s="60"/>
    </row>
    <row r="8" spans="1:5" ht="15.75" x14ac:dyDescent="0.25">
      <c r="A8" s="24"/>
      <c r="C8" s="24" t="s">
        <v>90</v>
      </c>
      <c r="E8" s="61" t="s">
        <v>110</v>
      </c>
    </row>
    <row r="9" spans="1:5" x14ac:dyDescent="0.25">
      <c r="C9" s="24" t="s">
        <v>92</v>
      </c>
      <c r="E9" s="59" t="s">
        <v>111</v>
      </c>
    </row>
    <row r="10" spans="1:5" ht="15.75" x14ac:dyDescent="0.25">
      <c r="C10" s="24" t="s">
        <v>104</v>
      </c>
      <c r="E10" s="62" t="s">
        <v>112</v>
      </c>
    </row>
    <row r="11" spans="1:5" x14ac:dyDescent="0.25">
      <c r="C11" s="24" t="s">
        <v>94</v>
      </c>
      <c r="E11" s="59" t="s">
        <v>113</v>
      </c>
    </row>
    <row r="12" spans="1:5" x14ac:dyDescent="0.25">
      <c r="C12" s="24" t="s">
        <v>93</v>
      </c>
      <c r="E12" s="59" t="s">
        <v>114</v>
      </c>
    </row>
    <row r="13" spans="1:5" x14ac:dyDescent="0.25">
      <c r="C13" s="24" t="s">
        <v>95</v>
      </c>
      <c r="E13" s="63">
        <v>0.33333333333333331</v>
      </c>
    </row>
    <row r="14" spans="1:5" x14ac:dyDescent="0.25">
      <c r="C14" s="24" t="s">
        <v>96</v>
      </c>
      <c r="E14" s="63">
        <v>0.36805555555555558</v>
      </c>
    </row>
    <row r="15" spans="1:5" x14ac:dyDescent="0.25">
      <c r="C15" s="24" t="s">
        <v>97</v>
      </c>
      <c r="E15" s="63">
        <v>0.38194444444444442</v>
      </c>
    </row>
    <row r="16" spans="1:5" x14ac:dyDescent="0.25">
      <c r="C16" s="24" t="s">
        <v>98</v>
      </c>
      <c r="E16" s="63">
        <v>0.95833333333333337</v>
      </c>
    </row>
    <row r="17" spans="2:5" x14ac:dyDescent="0.25">
      <c r="C17" s="24" t="s">
        <v>99</v>
      </c>
      <c r="E17" s="59">
        <v>35</v>
      </c>
    </row>
    <row r="18" spans="2:5" x14ac:dyDescent="0.25">
      <c r="C18" s="24" t="s">
        <v>100</v>
      </c>
      <c r="E18" s="59" t="s">
        <v>115</v>
      </c>
    </row>
    <row r="19" spans="2:5" x14ac:dyDescent="0.25">
      <c r="C19" s="24" t="s">
        <v>101</v>
      </c>
      <c r="E19" s="59" t="s">
        <v>115</v>
      </c>
    </row>
    <row r="20" spans="2:5" x14ac:dyDescent="0.25">
      <c r="C20" s="24"/>
      <c r="E20" s="59"/>
    </row>
    <row r="21" spans="2:5" x14ac:dyDescent="0.25">
      <c r="C21" s="24" t="s">
        <v>105</v>
      </c>
      <c r="E21" s="59"/>
    </row>
    <row r="22" spans="2:5" x14ac:dyDescent="0.25">
      <c r="C22" s="24"/>
      <c r="E22" s="59"/>
    </row>
    <row r="23" spans="2:5" x14ac:dyDescent="0.25">
      <c r="C23" s="24" t="s">
        <v>106</v>
      </c>
      <c r="E23" s="59" t="s">
        <v>116</v>
      </c>
    </row>
    <row r="24" spans="2:5" x14ac:dyDescent="0.25">
      <c r="C24" s="24"/>
      <c r="E24" s="59"/>
    </row>
    <row r="25" spans="2:5" x14ac:dyDescent="0.25">
      <c r="C25" s="24" t="s">
        <v>107</v>
      </c>
      <c r="E25" s="59"/>
    </row>
    <row r="26" spans="2:5" x14ac:dyDescent="0.25">
      <c r="C26" s="24"/>
      <c r="E26" s="59"/>
    </row>
    <row r="27" spans="2:5" x14ac:dyDescent="0.25">
      <c r="C27" s="24" t="s">
        <v>103</v>
      </c>
      <c r="E27" s="59" t="s">
        <v>118</v>
      </c>
    </row>
    <row r="28" spans="2:5" x14ac:dyDescent="0.25">
      <c r="C28" s="24"/>
      <c r="E28" s="59"/>
    </row>
    <row r="29" spans="2:5" x14ac:dyDescent="0.25">
      <c r="C29" s="24" t="s">
        <v>102</v>
      </c>
      <c r="E29" s="59" t="s">
        <v>117</v>
      </c>
    </row>
    <row r="31" spans="2:5" ht="16.5" x14ac:dyDescent="0.35">
      <c r="B31" s="59" t="s">
        <v>119</v>
      </c>
      <c r="C31" s="65"/>
      <c r="D31" s="65"/>
      <c r="E31" s="64" t="s">
        <v>120</v>
      </c>
    </row>
    <row r="32" spans="2:5" x14ac:dyDescent="0.25">
      <c r="E32" s="59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"/>
  <dimension ref="A1:BS258"/>
  <sheetViews>
    <sheetView workbookViewId="0">
      <pane xSplit="1" ySplit="2" topLeftCell="B3" activePane="bottomRight" state="frozen"/>
      <selection activeCell="A258" sqref="A258"/>
      <selection pane="topRight" activeCell="A258" sqref="A258"/>
      <selection pane="bottomLeft" activeCell="A258" sqref="A258"/>
      <selection pane="bottomRight" activeCell="A258" sqref="A258"/>
    </sheetView>
  </sheetViews>
  <sheetFormatPr defaultRowHeight="12.75" x14ac:dyDescent="0.25"/>
  <cols>
    <col min="2" max="2" width="38.28515625" customWidth="1"/>
    <col min="4" max="4" width="38.140625" customWidth="1"/>
    <col min="8" max="8" width="3.28515625" customWidth="1"/>
    <col min="9" max="9" width="24.140625" customWidth="1"/>
    <col min="10" max="11" width="2.7109375" customWidth="1"/>
    <col min="12" max="12" width="28" style="50" customWidth="1"/>
    <col min="13" max="13" width="5.28515625" style="43" customWidth="1"/>
    <col min="14" max="14" width="28" style="50" customWidth="1"/>
    <col min="15" max="15" width="5.28515625" style="43" customWidth="1"/>
    <col min="16" max="16" width="28" style="50" customWidth="1"/>
    <col min="17" max="17" width="5.28515625" style="43" customWidth="1"/>
    <col min="18" max="18" width="2.7109375" customWidth="1"/>
    <col min="19" max="19" width="28" style="50" customWidth="1"/>
    <col min="20" max="20" width="5.28515625" style="43" customWidth="1"/>
    <col min="21" max="21" width="3.7109375" customWidth="1"/>
    <col min="22" max="22" width="2.7109375" customWidth="1"/>
    <col min="23" max="23" width="28" style="50" customWidth="1"/>
    <col min="24" max="24" width="5.28515625" style="43" customWidth="1"/>
    <col min="25" max="25" width="28" style="50" customWidth="1"/>
    <col min="26" max="26" width="5.28515625" style="43" customWidth="1"/>
    <col min="27" max="27" width="28" style="50" customWidth="1"/>
    <col min="28" max="28" width="5.28515625" style="43" customWidth="1"/>
    <col min="29" max="29" width="28" style="50" customWidth="1"/>
    <col min="30" max="30" width="2.7109375" customWidth="1"/>
    <col min="31" max="31" width="28" style="50" customWidth="1"/>
    <col min="32" max="32" width="5.28515625" style="43" customWidth="1"/>
    <col min="33" max="33" width="3.7109375" customWidth="1"/>
    <col min="34" max="34" width="2.7109375" customWidth="1"/>
    <col min="35" max="35" width="28" style="50" customWidth="1"/>
    <col min="36" max="36" width="5.28515625" style="43" customWidth="1"/>
    <col min="37" max="37" width="28" style="50" customWidth="1"/>
    <col min="38" max="38" width="5.28515625" style="43" customWidth="1"/>
    <col min="39" max="39" width="28" style="50" customWidth="1"/>
    <col min="40" max="40" width="5.28515625" style="43" customWidth="1"/>
    <col min="41" max="41" width="28" style="50" customWidth="1"/>
    <col min="42" max="42" width="5.28515625" style="43" customWidth="1"/>
    <col min="43" max="43" width="28" style="50" customWidth="1"/>
    <col min="44" max="44" width="5.28515625" style="43" customWidth="1"/>
    <col min="45" max="45" width="2.7109375" customWidth="1"/>
    <col min="46" max="46" width="28" style="50" customWidth="1"/>
    <col min="47" max="47" width="5.28515625" style="43" customWidth="1"/>
    <col min="48" max="48" width="28" style="50" customWidth="1"/>
    <col min="49" max="49" width="5.28515625" style="43" customWidth="1"/>
    <col min="50" max="50" width="28" style="50" customWidth="1"/>
    <col min="51" max="51" width="5.28515625" style="43" customWidth="1"/>
    <col min="52" max="52" width="28" style="50" customWidth="1"/>
    <col min="53" max="53" width="5.28515625" style="43" customWidth="1"/>
    <col min="54" max="54" width="28" style="50" customWidth="1"/>
    <col min="55" max="55" width="5.28515625" style="43" customWidth="1"/>
    <col min="56" max="56" width="28" style="50" customWidth="1"/>
    <col min="57" max="57" width="5.28515625" style="43" customWidth="1"/>
    <col min="58" max="58" width="2.7109375" customWidth="1"/>
    <col min="59" max="59" width="28" style="50" customWidth="1"/>
    <col min="60" max="60" width="5.28515625" style="43" customWidth="1"/>
    <col min="61" max="61" width="28" style="50" customWidth="1"/>
    <col min="62" max="62" width="5.28515625" style="43" customWidth="1"/>
    <col min="63" max="63" width="28" style="50" customWidth="1"/>
    <col min="64" max="64" width="5.28515625" style="43" customWidth="1"/>
    <col min="65" max="65" width="28" style="50" customWidth="1"/>
    <col min="66" max="66" width="5.28515625" style="43" customWidth="1"/>
    <col min="67" max="67" width="28" style="50" customWidth="1"/>
    <col min="68" max="68" width="5.28515625" style="43" customWidth="1"/>
    <col min="69" max="70" width="28" style="50" customWidth="1"/>
    <col min="71" max="71" width="5.28515625" style="43" customWidth="1"/>
  </cols>
  <sheetData>
    <row r="1" spans="1:71" ht="22.15" customHeight="1" thickBot="1" x14ac:dyDescent="0.55000000000000004">
      <c r="B1" s="11" t="s">
        <v>1</v>
      </c>
      <c r="E1" s="1" t="s">
        <v>2</v>
      </c>
      <c r="F1" s="1" t="s">
        <v>3</v>
      </c>
      <c r="G1" t="s">
        <v>81</v>
      </c>
      <c r="I1" s="43">
        <v>9</v>
      </c>
      <c r="J1" s="43">
        <v>10</v>
      </c>
      <c r="K1" s="43">
        <v>11</v>
      </c>
      <c r="L1" s="43">
        <v>12</v>
      </c>
      <c r="M1" s="43">
        <v>13</v>
      </c>
      <c r="N1" s="43">
        <v>14</v>
      </c>
      <c r="O1" s="43">
        <v>15</v>
      </c>
      <c r="P1" s="43">
        <v>16</v>
      </c>
      <c r="Q1" s="43">
        <v>17</v>
      </c>
      <c r="R1" s="43">
        <v>18</v>
      </c>
      <c r="S1" s="43">
        <v>19</v>
      </c>
      <c r="T1" s="43">
        <v>20</v>
      </c>
      <c r="U1" s="43">
        <v>21</v>
      </c>
      <c r="V1" s="43">
        <v>22</v>
      </c>
      <c r="W1" s="43">
        <v>23</v>
      </c>
      <c r="X1" s="43">
        <v>24</v>
      </c>
      <c r="Y1" s="43">
        <v>25</v>
      </c>
      <c r="Z1" s="43">
        <v>26</v>
      </c>
      <c r="AA1" s="43">
        <v>27</v>
      </c>
      <c r="AB1" s="43">
        <v>28</v>
      </c>
      <c r="AC1" s="43">
        <v>29</v>
      </c>
      <c r="AD1" s="43">
        <v>30</v>
      </c>
      <c r="AE1" s="43">
        <v>31</v>
      </c>
      <c r="AF1" s="43">
        <v>32</v>
      </c>
      <c r="AG1" s="43">
        <v>33</v>
      </c>
      <c r="AH1" s="43">
        <v>34</v>
      </c>
      <c r="AI1" s="43">
        <v>35</v>
      </c>
      <c r="AJ1" s="43">
        <v>36</v>
      </c>
      <c r="AK1" s="43">
        <v>37</v>
      </c>
      <c r="AL1" s="43">
        <v>38</v>
      </c>
      <c r="AM1" s="43">
        <v>39</v>
      </c>
      <c r="AN1" s="43">
        <v>40</v>
      </c>
      <c r="AO1" s="43">
        <v>41</v>
      </c>
      <c r="AP1" s="43">
        <v>42</v>
      </c>
      <c r="AQ1" s="43">
        <v>43</v>
      </c>
      <c r="AR1" s="43">
        <v>44</v>
      </c>
      <c r="AS1" s="43">
        <v>45</v>
      </c>
      <c r="AT1" s="43">
        <v>46</v>
      </c>
      <c r="AU1" s="43">
        <v>47</v>
      </c>
      <c r="AV1" s="43">
        <v>48</v>
      </c>
      <c r="AW1" s="43">
        <v>49</v>
      </c>
      <c r="AX1" s="43">
        <v>50</v>
      </c>
      <c r="AY1" s="43">
        <v>51</v>
      </c>
      <c r="AZ1" s="43">
        <v>52</v>
      </c>
      <c r="BA1" s="43">
        <v>53</v>
      </c>
      <c r="BB1" s="43">
        <v>54</v>
      </c>
      <c r="BC1" s="43">
        <v>55</v>
      </c>
      <c r="BD1" s="43">
        <v>56</v>
      </c>
      <c r="BE1" s="43">
        <v>57</v>
      </c>
      <c r="BF1" s="43">
        <v>58</v>
      </c>
      <c r="BG1" s="43">
        <v>59</v>
      </c>
      <c r="BH1" s="43">
        <v>60</v>
      </c>
      <c r="BI1" s="43">
        <v>61</v>
      </c>
      <c r="BJ1" s="43">
        <v>62</v>
      </c>
      <c r="BK1" s="43">
        <v>63</v>
      </c>
      <c r="BL1" s="43">
        <v>64</v>
      </c>
      <c r="BM1" s="43">
        <v>65</v>
      </c>
      <c r="BN1" s="43">
        <v>66</v>
      </c>
      <c r="BO1" s="43">
        <v>67</v>
      </c>
      <c r="BP1" s="43">
        <v>68</v>
      </c>
      <c r="BQ1" s="43">
        <v>69</v>
      </c>
      <c r="BR1" s="43">
        <v>71</v>
      </c>
    </row>
    <row r="2" spans="1:71" ht="42.6" customHeight="1" thickBot="1" x14ac:dyDescent="0.3">
      <c r="A2" s="5" t="s">
        <v>36</v>
      </c>
      <c r="B2" s="5" t="s">
        <v>38</v>
      </c>
      <c r="C2" s="5" t="s">
        <v>37</v>
      </c>
      <c r="D2" s="5" t="s">
        <v>71</v>
      </c>
      <c r="E2" s="8" t="e">
        <f>#REF!</f>
        <v>#REF!</v>
      </c>
      <c r="F2" s="8" t="e">
        <f>IF(MOD($E$2,2)&gt;0,0,1)</f>
        <v>#REF!</v>
      </c>
      <c r="G2" s="8" t="e">
        <f>E2*2</f>
        <v>#REF!</v>
      </c>
      <c r="H2" s="51" t="s">
        <v>39</v>
      </c>
      <c r="I2" s="5" t="s">
        <v>27</v>
      </c>
      <c r="K2" s="47" t="s">
        <v>28</v>
      </c>
      <c r="L2" s="48">
        <v>2</v>
      </c>
      <c r="M2" s="48"/>
      <c r="N2" s="48">
        <v>1</v>
      </c>
      <c r="O2" s="48"/>
      <c r="P2" s="48" t="s">
        <v>29</v>
      </c>
      <c r="Q2" s="48"/>
      <c r="R2" s="47" t="s">
        <v>30</v>
      </c>
      <c r="S2" s="48"/>
      <c r="T2" s="48"/>
      <c r="V2" s="47" t="s">
        <v>31</v>
      </c>
      <c r="W2" s="48">
        <v>4</v>
      </c>
      <c r="X2" s="48"/>
      <c r="Y2" s="48">
        <v>2</v>
      </c>
      <c r="Z2" s="48"/>
      <c r="AA2" s="48">
        <v>1</v>
      </c>
      <c r="AB2" s="48"/>
      <c r="AC2" s="48" t="s">
        <v>29</v>
      </c>
      <c r="AD2" s="49" t="s">
        <v>32</v>
      </c>
      <c r="AE2" s="48"/>
      <c r="AF2" s="48"/>
      <c r="AH2" s="47" t="s">
        <v>33</v>
      </c>
      <c r="AI2" s="48">
        <v>8</v>
      </c>
      <c r="AJ2" s="48"/>
      <c r="AK2" s="48">
        <v>4</v>
      </c>
      <c r="AL2" s="48"/>
      <c r="AM2" s="48">
        <v>2</v>
      </c>
      <c r="AN2" s="48"/>
      <c r="AO2" s="48">
        <v>1</v>
      </c>
      <c r="AP2" s="48"/>
      <c r="AQ2" s="48" t="s">
        <v>29</v>
      </c>
      <c r="AR2" s="48"/>
      <c r="AS2" s="47" t="s">
        <v>34</v>
      </c>
      <c r="AT2" s="48">
        <v>16</v>
      </c>
      <c r="AU2" s="48"/>
      <c r="AV2" s="48">
        <v>8</v>
      </c>
      <c r="AW2" s="48"/>
      <c r="AX2" s="48">
        <v>4</v>
      </c>
      <c r="AY2" s="48"/>
      <c r="AZ2" s="48">
        <v>2</v>
      </c>
      <c r="BA2" s="48"/>
      <c r="BB2" s="48">
        <v>1</v>
      </c>
      <c r="BC2" s="48"/>
      <c r="BD2" s="48" t="s">
        <v>29</v>
      </c>
      <c r="BE2" s="48"/>
      <c r="BF2" s="47" t="s">
        <v>35</v>
      </c>
      <c r="BG2" s="48">
        <v>32</v>
      </c>
      <c r="BH2" s="48"/>
      <c r="BI2" s="48">
        <v>16</v>
      </c>
      <c r="BJ2" s="48"/>
      <c r="BK2" s="48">
        <v>8</v>
      </c>
      <c r="BL2" s="48"/>
      <c r="BM2" s="48">
        <v>4</v>
      </c>
      <c r="BN2" s="48"/>
      <c r="BO2" s="48">
        <v>2</v>
      </c>
      <c r="BP2" s="48"/>
      <c r="BQ2" s="48">
        <v>1</v>
      </c>
      <c r="BR2" s="48" t="s">
        <v>29</v>
      </c>
      <c r="BS2" s="48"/>
    </row>
    <row r="3" spans="1:71" x14ac:dyDescent="0.25">
      <c r="A3" s="1">
        <v>1</v>
      </c>
      <c r="B3" s="9" t="e">
        <f>IF(E3&gt;$G$2," - ",D3)</f>
        <v>#REF!</v>
      </c>
      <c r="C3" s="10" t="e">
        <f>IF(H3&gt;=IF(N(#REF!)=0,1,#REF!),IF(A3&lt;=IF(N(#REF!)=0,#REF!,#REF!),#REF!,""),"")</f>
        <v>#REF!</v>
      </c>
      <c r="D3" s="9" t="str">
        <f>IF(TYPE(VLOOKUP(C3,#REF!,3,0))&gt;3," -",VLOOKUP(C3,#REF!,3,0))</f>
        <v xml:space="preserve"> -</v>
      </c>
      <c r="E3" s="1">
        <v>1</v>
      </c>
      <c r="F3" t="e">
        <f t="shared" ref="F3:F66" si="0">IF(E3&gt;$E$2,IF($F$2&gt;0,IF(MOD(E3,2)=0,-1,1),0),0)</f>
        <v>#REF!</v>
      </c>
      <c r="H3" s="1" t="e">
        <f>#REF!</f>
        <v>#REF!</v>
      </c>
      <c r="I3" s="50" t="e">
        <f>IF(OR(TRIM(N3)="-",TRIM(N3)="")," ",N3)</f>
        <v>#REF!</v>
      </c>
      <c r="L3" s="50" t="e">
        <f>VLOOKUP($A3,#REF!,2,0)</f>
        <v>#REF!</v>
      </c>
      <c r="N3" s="50" t="e">
        <f>VLOOKUP($A3,#REF!,2,0)</f>
        <v>#REF!</v>
      </c>
      <c r="W3" s="50" t="e">
        <f>VLOOKUP($A3,#REF!,2,0)</f>
        <v>#REF!</v>
      </c>
      <c r="X3" s="43" t="e">
        <f>VLOOKUP($A3,#REF!,3,0)</f>
        <v>#REF!</v>
      </c>
      <c r="Y3" s="50" t="e">
        <f>VLOOKUP($A3,#REF!,2,0)</f>
        <v>#REF!</v>
      </c>
      <c r="Z3" s="43" t="e">
        <f>VLOOKUP($A3,#REF!,3,0)</f>
        <v>#REF!</v>
      </c>
      <c r="AA3" s="50" t="e">
        <f>VLOOKUP($A3,#REF!,2,0)</f>
        <v>#REF!</v>
      </c>
      <c r="AI3" s="50" t="e">
        <f>VLOOKUP($A3,#REF!,2,0)</f>
        <v>#REF!</v>
      </c>
      <c r="AJ3" s="43" t="e">
        <f>VLOOKUP($A3,#REF!,3,0)</f>
        <v>#REF!</v>
      </c>
      <c r="AK3" s="50" t="e">
        <f>VLOOKUP($A3,#REF!,2,0)</f>
        <v>#REF!</v>
      </c>
      <c r="AL3" s="43" t="e">
        <f>VLOOKUP($A3,#REF!,3,0)</f>
        <v>#REF!</v>
      </c>
      <c r="AM3" s="50" t="e">
        <f>VLOOKUP($A3,#REF!,2,0)</f>
        <v>#REF!</v>
      </c>
      <c r="AN3" s="43" t="e">
        <f>VLOOKUP($A3,#REF!,3,0)</f>
        <v>#REF!</v>
      </c>
      <c r="AO3" s="50" t="e">
        <f>VLOOKUP($A3,#REF!,2,0)</f>
        <v>#REF!</v>
      </c>
      <c r="AT3" s="50" t="e">
        <f>VLOOKUP($A3,#REF!,2,0)</f>
        <v>#REF!</v>
      </c>
      <c r="AU3" s="43" t="e">
        <f>VLOOKUP($A3,#REF!,3,0)</f>
        <v>#REF!</v>
      </c>
      <c r="AV3" s="50" t="e">
        <f>VLOOKUP($A3,#REF!,2,0)</f>
        <v>#REF!</v>
      </c>
      <c r="AW3" s="43" t="e">
        <f>VLOOKUP($A3,#REF!,3,0)</f>
        <v>#REF!</v>
      </c>
      <c r="AX3" s="50" t="e">
        <f>VLOOKUP($A3,#REF!,2,0)</f>
        <v>#REF!</v>
      </c>
      <c r="AY3" s="43" t="e">
        <f>VLOOKUP($A3,#REF!,3,0)</f>
        <v>#REF!</v>
      </c>
      <c r="AZ3" s="50" t="e">
        <f>VLOOKUP($A3,#REF!,2,0)</f>
        <v>#REF!</v>
      </c>
      <c r="BA3" s="43" t="e">
        <f>VLOOKUP($A3,#REF!,3,0)</f>
        <v>#REF!</v>
      </c>
      <c r="BB3" s="50" t="e">
        <f>VLOOKUP($A3,#REF!,2,0)</f>
        <v>#REF!</v>
      </c>
      <c r="BG3" s="50" t="e">
        <f>VLOOKUP($A3,#REF!,2,0)</f>
        <v>#REF!</v>
      </c>
      <c r="BH3" s="43" t="e">
        <f>VLOOKUP($A3,#REF!,3,0)</f>
        <v>#REF!</v>
      </c>
      <c r="BI3" s="50" t="e">
        <f>VLOOKUP($A3,#REF!,2,0)</f>
        <v>#REF!</v>
      </c>
      <c r="BJ3" s="43" t="e">
        <f>VLOOKUP($A3,#REF!,3,0)</f>
        <v>#REF!</v>
      </c>
      <c r="BK3" s="50" t="e">
        <f>VLOOKUP($A3,#REF!,2,0)</f>
        <v>#REF!</v>
      </c>
      <c r="BL3" s="43" t="e">
        <f>VLOOKUP($A3,#REF!,3,0)</f>
        <v>#REF!</v>
      </c>
      <c r="BM3" s="50" t="e">
        <f>VLOOKUP($A3,#REF!,2,0)</f>
        <v>#REF!</v>
      </c>
      <c r="BN3" s="43" t="e">
        <f>VLOOKUP($A3,#REF!,3,0)</f>
        <v>#REF!</v>
      </c>
      <c r="BO3" s="50" t="e">
        <f>VLOOKUP($A3,#REF!,2,0)</f>
        <v>#REF!</v>
      </c>
      <c r="BP3" s="43" t="e">
        <f>VLOOKUP($A3,#REF!,3,0)</f>
        <v>#REF!</v>
      </c>
      <c r="BQ3" s="50" t="e">
        <f>VLOOKUP($A3,#REF!,2,0)</f>
        <v>#REF!</v>
      </c>
    </row>
    <row r="4" spans="1:71" x14ac:dyDescent="0.25">
      <c r="A4" s="1">
        <v>2</v>
      </c>
      <c r="B4" s="9" t="e">
        <f>IF(E4&gt;$G$2," - ",D4)</f>
        <v>#REF!</v>
      </c>
      <c r="C4" s="10" t="e">
        <f>IF(H4&gt;=IF(N(#REF!)=0,1,#REF!),IF(A4&lt;=IF(N(#REF!)=0,#REF!,#REF!),#REF!,""),"")</f>
        <v>#REF!</v>
      </c>
      <c r="D4" s="9" t="str">
        <f>IF(TYPE(VLOOKUP(C4,#REF!,3,0))&gt;3," -",VLOOKUP(C4,#REF!,3,0))</f>
        <v xml:space="preserve"> -</v>
      </c>
      <c r="E4" s="1">
        <v>2</v>
      </c>
      <c r="F4" t="e">
        <f t="shared" si="0"/>
        <v>#REF!</v>
      </c>
      <c r="H4" s="1" t="e">
        <f>#REF!</f>
        <v>#REF!</v>
      </c>
      <c r="I4" s="50" t="e">
        <f>IF(OR(TRIM(N4)="-",TRIM(N4)="")," ",N4)</f>
        <v>#REF!</v>
      </c>
      <c r="L4" s="50" t="e">
        <f>VLOOKUP($A4,#REF!,2,0)</f>
        <v>#REF!</v>
      </c>
      <c r="N4" s="50" t="e">
        <f>VLOOKUP($A4,#REF!,2,0)</f>
        <v>#REF!</v>
      </c>
      <c r="W4" s="50" t="e">
        <f>VLOOKUP($A4,#REF!,2,0)</f>
        <v>#REF!</v>
      </c>
      <c r="X4" s="43" t="e">
        <f>VLOOKUP($A4,#REF!,3,0)</f>
        <v>#REF!</v>
      </c>
      <c r="Y4" s="50" t="e">
        <f>VLOOKUP($A4,#REF!,2,0)</f>
        <v>#REF!</v>
      </c>
      <c r="Z4" s="43" t="e">
        <f>VLOOKUP($A4,#REF!,3,0)</f>
        <v>#REF!</v>
      </c>
      <c r="AA4" s="50" t="e">
        <f>VLOOKUP($A4,#REF!,2,0)</f>
        <v>#REF!</v>
      </c>
      <c r="AI4" s="50" t="e">
        <f>VLOOKUP($A4,#REF!,2,0)</f>
        <v>#REF!</v>
      </c>
      <c r="AJ4" s="43" t="e">
        <f>VLOOKUP($A4,#REF!,3,0)</f>
        <v>#REF!</v>
      </c>
      <c r="AK4" s="50" t="e">
        <f>VLOOKUP($A4,#REF!,2,0)</f>
        <v>#REF!</v>
      </c>
      <c r="AL4" s="43" t="e">
        <f>VLOOKUP($A4,#REF!,3,0)</f>
        <v>#REF!</v>
      </c>
      <c r="AM4" s="50" t="e">
        <f>VLOOKUP($A4,#REF!,2,0)</f>
        <v>#REF!</v>
      </c>
      <c r="AN4" s="43" t="e">
        <f>VLOOKUP($A4,#REF!,3,0)</f>
        <v>#REF!</v>
      </c>
      <c r="AO4" s="50" t="e">
        <f>VLOOKUP($A4,#REF!,2,0)</f>
        <v>#REF!</v>
      </c>
      <c r="AT4" s="50" t="e">
        <f>VLOOKUP($A4,#REF!,2,0)</f>
        <v>#REF!</v>
      </c>
      <c r="AU4" s="43" t="e">
        <f>VLOOKUP($A4,#REF!,3,0)</f>
        <v>#REF!</v>
      </c>
      <c r="AV4" s="50" t="e">
        <f>VLOOKUP($A4,#REF!,2,0)</f>
        <v>#REF!</v>
      </c>
      <c r="AW4" s="43" t="e">
        <f>VLOOKUP($A4,#REF!,3,0)</f>
        <v>#REF!</v>
      </c>
      <c r="AX4" s="50" t="e">
        <f>VLOOKUP($A4,#REF!,2,0)</f>
        <v>#REF!</v>
      </c>
      <c r="AY4" s="43" t="e">
        <f>VLOOKUP($A4,#REF!,3,0)</f>
        <v>#REF!</v>
      </c>
      <c r="AZ4" s="50" t="e">
        <f>VLOOKUP($A4,#REF!,2,0)</f>
        <v>#REF!</v>
      </c>
      <c r="BA4" s="43" t="e">
        <f>VLOOKUP($A4,#REF!,3,0)</f>
        <v>#REF!</v>
      </c>
      <c r="BB4" s="50" t="e">
        <f>VLOOKUP($A4,#REF!,2,0)</f>
        <v>#REF!</v>
      </c>
      <c r="BG4" s="50" t="e">
        <f>VLOOKUP($A4,#REF!,2,0)</f>
        <v>#REF!</v>
      </c>
      <c r="BH4" s="43" t="e">
        <f>VLOOKUP($A4,#REF!,3,0)</f>
        <v>#REF!</v>
      </c>
      <c r="BI4" s="50" t="e">
        <f>VLOOKUP($A4,#REF!,2,0)</f>
        <v>#REF!</v>
      </c>
      <c r="BJ4" s="43" t="e">
        <f>VLOOKUP($A4,#REF!,3,0)</f>
        <v>#REF!</v>
      </c>
      <c r="BK4" s="50" t="e">
        <f>VLOOKUP($A4,#REF!,2,0)</f>
        <v>#REF!</v>
      </c>
      <c r="BL4" s="43" t="e">
        <f>VLOOKUP($A4,#REF!,3,0)</f>
        <v>#REF!</v>
      </c>
      <c r="BM4" s="50" t="e">
        <f>VLOOKUP($A4,#REF!,2,0)</f>
        <v>#REF!</v>
      </c>
      <c r="BN4" s="43" t="e">
        <f>VLOOKUP($A4,#REF!,3,0)</f>
        <v>#REF!</v>
      </c>
      <c r="BO4" s="50" t="e">
        <f>VLOOKUP($A4,#REF!,2,0)</f>
        <v>#REF!</v>
      </c>
      <c r="BP4" s="43" t="e">
        <f>VLOOKUP($A4,#REF!,3,0)</f>
        <v>#REF!</v>
      </c>
      <c r="BQ4" s="50" t="e">
        <f>VLOOKUP($A4,#REF!,2,0)</f>
        <v>#REF!</v>
      </c>
    </row>
    <row r="5" spans="1:71" x14ac:dyDescent="0.25">
      <c r="A5" s="1">
        <v>3</v>
      </c>
      <c r="B5" s="9" t="e">
        <f t="shared" ref="B5:B12" si="1">IF(E5&gt;$G$2," - ",D5)</f>
        <v>#REF!</v>
      </c>
      <c r="C5" s="10" t="e">
        <f>IF(H5&gt;=IF(N(#REF!)=0,1,#REF!),IF(A5&lt;=IF(N(#REF!)=0,#REF!,#REF!),#REF!,""),"")</f>
        <v>#REF!</v>
      </c>
      <c r="D5" s="9" t="str">
        <f>IF(TYPE(VLOOKUP(C5,#REF!,3,0))&gt;3," -",VLOOKUP(C5,#REF!,3,0))</f>
        <v xml:space="preserve"> -</v>
      </c>
      <c r="E5" s="1">
        <v>3</v>
      </c>
      <c r="F5" t="e">
        <f t="shared" si="0"/>
        <v>#REF!</v>
      </c>
      <c r="H5" s="1" t="e">
        <f>#REF!</f>
        <v>#REF!</v>
      </c>
      <c r="I5" s="50" t="e">
        <f>IF(OR(TRIM(P5)="-",TRIM(P5)="")," ",P5)</f>
        <v>#REF!</v>
      </c>
      <c r="P5" s="50" t="e">
        <f>VLOOKUP($A5,#REF!,2,0)</f>
        <v>#REF!</v>
      </c>
      <c r="W5" s="50" t="e">
        <f>VLOOKUP($A5,#REF!,2,0)</f>
        <v>#REF!</v>
      </c>
      <c r="X5" s="43" t="e">
        <f>VLOOKUP($A5,#REF!,3,0)</f>
        <v>#REF!</v>
      </c>
      <c r="Y5" s="50" t="e">
        <f>VLOOKUP($A5,#REF!,2,0)</f>
        <v>#REF!</v>
      </c>
      <c r="Z5" s="43" t="e">
        <f>VLOOKUP($A5,#REF!,3,0)</f>
        <v>#REF!</v>
      </c>
      <c r="AA5" s="50" t="e">
        <f>VLOOKUP($A5,#REF!,2,0)</f>
        <v>#REF!</v>
      </c>
      <c r="AC5" s="50" t="e">
        <f>VLOOKUP($A5,#REF!,2,0)</f>
        <v>#REF!</v>
      </c>
      <c r="AI5" s="50" t="e">
        <f>VLOOKUP($A5,#REF!,2,0)</f>
        <v>#REF!</v>
      </c>
      <c r="AJ5" s="43" t="e">
        <f>VLOOKUP($A5,#REF!,3,0)</f>
        <v>#REF!</v>
      </c>
      <c r="AK5" s="50" t="e">
        <f>VLOOKUP($A5,#REF!,2,0)</f>
        <v>#REF!</v>
      </c>
      <c r="AL5" s="43" t="e">
        <f>VLOOKUP($A5,#REF!,3,0)</f>
        <v>#REF!</v>
      </c>
      <c r="AM5" s="50" t="e">
        <f>VLOOKUP($A5,#REF!,2,0)</f>
        <v>#REF!</v>
      </c>
      <c r="AN5" s="43" t="e">
        <f>VLOOKUP($A5,#REF!,3,0)</f>
        <v>#REF!</v>
      </c>
      <c r="AQ5" s="50" t="e">
        <f>VLOOKUP($A5,#REF!,2,0)</f>
        <v>#REF!</v>
      </c>
      <c r="AT5" s="50" t="e">
        <f>VLOOKUP($A5,#REF!,2,0)</f>
        <v>#REF!</v>
      </c>
      <c r="AU5" s="43" t="e">
        <f>VLOOKUP($A5,#REF!,3,0)</f>
        <v>#REF!</v>
      </c>
      <c r="AV5" s="50" t="e">
        <f>VLOOKUP($A5,#REF!,2,0)</f>
        <v>#REF!</v>
      </c>
      <c r="AW5" s="43" t="e">
        <f>VLOOKUP($A5,#REF!,3,0)</f>
        <v>#REF!</v>
      </c>
      <c r="AX5" s="50" t="e">
        <f>VLOOKUP($A5,#REF!,2,0)</f>
        <v>#REF!</v>
      </c>
      <c r="AY5" s="43" t="e">
        <f>VLOOKUP($A5,#REF!,3,0)</f>
        <v>#REF!</v>
      </c>
      <c r="AZ5" s="50" t="e">
        <f>VLOOKUP($A5,#REF!,2,0)</f>
        <v>#REF!</v>
      </c>
      <c r="BA5" s="43" t="e">
        <f>VLOOKUP($A5,#REF!,3,0)</f>
        <v>#REF!</v>
      </c>
      <c r="BD5" s="50" t="e">
        <f>VLOOKUP($A5,#REF!,2,0)</f>
        <v>#REF!</v>
      </c>
      <c r="BG5" s="50" t="e">
        <f>VLOOKUP($A5,#REF!,2,0)</f>
        <v>#REF!</v>
      </c>
      <c r="BH5" s="43" t="e">
        <f>VLOOKUP($A5,#REF!,3,0)</f>
        <v>#REF!</v>
      </c>
      <c r="BI5" s="50" t="e">
        <f>VLOOKUP($A5,#REF!,2,0)</f>
        <v>#REF!</v>
      </c>
      <c r="BJ5" s="43" t="e">
        <f>VLOOKUP($A5,#REF!,3,0)</f>
        <v>#REF!</v>
      </c>
      <c r="BK5" s="50" t="e">
        <f>VLOOKUP($A5,#REF!,2,0)</f>
        <v>#REF!</v>
      </c>
      <c r="BL5" s="43" t="e">
        <f>VLOOKUP($A5,#REF!,3,0)</f>
        <v>#REF!</v>
      </c>
      <c r="BM5" s="50" t="e">
        <f>VLOOKUP($A5,#REF!,2,0)</f>
        <v>#REF!</v>
      </c>
      <c r="BN5" s="43" t="e">
        <f>VLOOKUP($A5,#REF!,3,0)</f>
        <v>#REF!</v>
      </c>
      <c r="BO5" s="50" t="e">
        <f>VLOOKUP($A5,#REF!,2,0)</f>
        <v>#REF!</v>
      </c>
      <c r="BP5" s="43" t="e">
        <f>VLOOKUP($A5,#REF!,3,0)</f>
        <v>#REF!</v>
      </c>
      <c r="BR5" s="50" t="e">
        <f>VLOOKUP($A5,#REF!,2,0)</f>
        <v>#REF!</v>
      </c>
    </row>
    <row r="6" spans="1:71" x14ac:dyDescent="0.25">
      <c r="A6" s="1">
        <v>4</v>
      </c>
      <c r="B6" s="9" t="e">
        <f t="shared" si="1"/>
        <v>#REF!</v>
      </c>
      <c r="C6" s="10" t="e">
        <f>IF(H6&gt;=IF(N(#REF!)=0,1,#REF!),IF(A6&lt;=IF(N(#REF!)=0,#REF!,#REF!),#REF!,""),"")</f>
        <v>#REF!</v>
      </c>
      <c r="D6" s="9" t="str">
        <f>IF(TYPE(VLOOKUP(C6,#REF!,3,0))&gt;3," -",VLOOKUP(C6,#REF!,3,0))</f>
        <v xml:space="preserve"> -</v>
      </c>
      <c r="E6" s="1">
        <v>4</v>
      </c>
      <c r="F6" t="e">
        <f t="shared" si="0"/>
        <v>#REF!</v>
      </c>
      <c r="H6" s="1" t="e">
        <f>#REF!</f>
        <v>#REF!</v>
      </c>
      <c r="I6" s="50" t="e">
        <f>IF(OR(TRIM(P6)="-",TRIM(P6)="")," ",P6)</f>
        <v>#REF!</v>
      </c>
      <c r="P6" s="50" t="e">
        <f>VLOOKUP($A6,#REF!,2,0)</f>
        <v>#REF!</v>
      </c>
      <c r="W6" s="50" t="e">
        <f>VLOOKUP($A6,#REF!,2,0)</f>
        <v>#REF!</v>
      </c>
      <c r="X6" s="43" t="e">
        <f>VLOOKUP($A6,#REF!,3,0)</f>
        <v>#REF!</v>
      </c>
      <c r="Y6" s="50" t="e">
        <f>VLOOKUP($A6,#REF!,2,0)</f>
        <v>#REF!</v>
      </c>
      <c r="Z6" s="43" t="e">
        <f>VLOOKUP($A6,#REF!,3,0)</f>
        <v>#REF!</v>
      </c>
      <c r="AA6" s="50" t="e">
        <f>VLOOKUP($A6,#REF!,2,0)</f>
        <v>#REF!</v>
      </c>
      <c r="AC6" s="50" t="e">
        <f>VLOOKUP($A6,#REF!,2,0)</f>
        <v>#REF!</v>
      </c>
      <c r="AI6" s="50" t="e">
        <f>VLOOKUP($A6,#REF!,2,0)</f>
        <v>#REF!</v>
      </c>
      <c r="AJ6" s="43" t="e">
        <f>VLOOKUP($A6,#REF!,3,0)</f>
        <v>#REF!</v>
      </c>
      <c r="AK6" s="50" t="e">
        <f>VLOOKUP($A6,#REF!,2,0)</f>
        <v>#REF!</v>
      </c>
      <c r="AL6" s="43" t="e">
        <f>VLOOKUP($A6,#REF!,3,0)</f>
        <v>#REF!</v>
      </c>
      <c r="AM6" s="50" t="e">
        <f>VLOOKUP($A6,#REF!,2,0)</f>
        <v>#REF!</v>
      </c>
      <c r="AN6" s="43" t="e">
        <f>VLOOKUP($A6,#REF!,3,0)</f>
        <v>#REF!</v>
      </c>
      <c r="AQ6" s="50" t="e">
        <f>VLOOKUP($A6,#REF!,2,0)</f>
        <v>#REF!</v>
      </c>
      <c r="AT6" s="50" t="e">
        <f>VLOOKUP($A6,#REF!,2,0)</f>
        <v>#REF!</v>
      </c>
      <c r="AU6" s="43" t="e">
        <f>VLOOKUP($A6,#REF!,3,0)</f>
        <v>#REF!</v>
      </c>
      <c r="AV6" s="50" t="e">
        <f>VLOOKUP($A6,#REF!,2,0)</f>
        <v>#REF!</v>
      </c>
      <c r="AW6" s="43" t="e">
        <f>VLOOKUP($A6,#REF!,3,0)</f>
        <v>#REF!</v>
      </c>
      <c r="AX6" s="50" t="e">
        <f>VLOOKUP($A6,#REF!,2,0)</f>
        <v>#REF!</v>
      </c>
      <c r="AY6" s="43" t="e">
        <f>VLOOKUP($A6,#REF!,3,0)</f>
        <v>#REF!</v>
      </c>
      <c r="AZ6" s="50" t="e">
        <f>VLOOKUP($A6,#REF!,2,0)</f>
        <v>#REF!</v>
      </c>
      <c r="BA6" s="43" t="e">
        <f>VLOOKUP($A6,#REF!,3,0)</f>
        <v>#REF!</v>
      </c>
      <c r="BD6" s="50" t="e">
        <f>VLOOKUP($A6,#REF!,2,0)</f>
        <v>#REF!</v>
      </c>
      <c r="BG6" s="50" t="e">
        <f>VLOOKUP($A6,#REF!,2,0)</f>
        <v>#REF!</v>
      </c>
      <c r="BH6" s="43" t="e">
        <f>VLOOKUP($A6,#REF!,3,0)</f>
        <v>#REF!</v>
      </c>
      <c r="BI6" s="50" t="e">
        <f>VLOOKUP($A6,#REF!,2,0)</f>
        <v>#REF!</v>
      </c>
      <c r="BJ6" s="43" t="e">
        <f>VLOOKUP($A6,#REF!,3,0)</f>
        <v>#REF!</v>
      </c>
      <c r="BK6" s="50" t="e">
        <f>VLOOKUP($A6,#REF!,2,0)</f>
        <v>#REF!</v>
      </c>
      <c r="BL6" s="43" t="e">
        <f>VLOOKUP($A6,#REF!,3,0)</f>
        <v>#REF!</v>
      </c>
      <c r="BM6" s="50" t="e">
        <f>VLOOKUP($A6,#REF!,2,0)</f>
        <v>#REF!</v>
      </c>
      <c r="BN6" s="43" t="e">
        <f>VLOOKUP($A6,#REF!,3,0)</f>
        <v>#REF!</v>
      </c>
      <c r="BO6" s="50" t="e">
        <f>VLOOKUP($A6,#REF!,2,0)</f>
        <v>#REF!</v>
      </c>
      <c r="BP6" s="43" t="e">
        <f>VLOOKUP($A6,#REF!,3,0)</f>
        <v>#REF!</v>
      </c>
      <c r="BR6" s="50" t="e">
        <f>VLOOKUP($A6,#REF!,2,0)</f>
        <v>#REF!</v>
      </c>
    </row>
    <row r="7" spans="1:71" x14ac:dyDescent="0.25">
      <c r="A7" s="1">
        <v>5</v>
      </c>
      <c r="B7" s="9" t="e">
        <f t="shared" si="1"/>
        <v>#REF!</v>
      </c>
      <c r="C7" s="10" t="e">
        <f>IF(H7&gt;=IF(N(#REF!)=0,1,#REF!),IF(A7&lt;=IF(N(#REF!)=0,#REF!,#REF!),#REF!,""),"")</f>
        <v>#REF!</v>
      </c>
      <c r="D7" s="9" t="str">
        <f>IF(TYPE(VLOOKUP(C7,#REF!,3,0))&gt;3," -",VLOOKUP(C7,#REF!,3,0))</f>
        <v xml:space="preserve"> -</v>
      </c>
      <c r="E7" s="1">
        <v>5</v>
      </c>
      <c r="F7" t="e">
        <f t="shared" si="0"/>
        <v>#REF!</v>
      </c>
      <c r="H7" s="1" t="e">
        <f>#REF!</f>
        <v>#REF!</v>
      </c>
      <c r="I7" s="50" t="e">
        <f>IF(OR(TRIM(S7)="-",TRIM(S7)="")," ",S7)</f>
        <v>#REF!</v>
      </c>
      <c r="S7" s="50" t="e">
        <f>VLOOKUP($A7,#REF!,2,0)</f>
        <v>#REF!</v>
      </c>
      <c r="AI7" s="50" t="e">
        <f>VLOOKUP($A7,#REF!,2,0)</f>
        <v>#REF!</v>
      </c>
      <c r="AJ7" s="43" t="e">
        <f>VLOOKUP($A7,#REF!,3,0)</f>
        <v>#REF!</v>
      </c>
      <c r="AT7" s="50" t="e">
        <f>VLOOKUP($A7,#REF!,2,0)</f>
        <v>#REF!</v>
      </c>
      <c r="AU7" s="43" t="e">
        <f>VLOOKUP($A7,#REF!,3,0)</f>
        <v>#REF!</v>
      </c>
      <c r="AV7" s="50" t="e">
        <f>VLOOKUP($A7,#REF!,2,0)</f>
        <v>#REF!</v>
      </c>
      <c r="AW7" s="43" t="e">
        <f>VLOOKUP($A7,#REF!,3,0)</f>
        <v>#REF!</v>
      </c>
      <c r="BG7" s="50" t="e">
        <f>VLOOKUP($A7,#REF!,2,0)</f>
        <v>#REF!</v>
      </c>
      <c r="BH7" s="43" t="e">
        <f>VLOOKUP($A7,#REF!,3,0)</f>
        <v>#REF!</v>
      </c>
      <c r="BI7" s="50" t="e">
        <f>VLOOKUP($A7,#REF!,2,0)</f>
        <v>#REF!</v>
      </c>
      <c r="BJ7" s="43" t="e">
        <f>VLOOKUP($A7,#REF!,3,0)</f>
        <v>#REF!</v>
      </c>
      <c r="BK7" s="50" t="e">
        <f>VLOOKUP($A7,#REF!,2,0)</f>
        <v>#REF!</v>
      </c>
      <c r="BL7" s="43" t="e">
        <f>VLOOKUP($A7,#REF!,3,0)</f>
        <v>#REF!</v>
      </c>
    </row>
    <row r="8" spans="1:71" x14ac:dyDescent="0.25">
      <c r="A8" s="1">
        <v>6</v>
      </c>
      <c r="B8" s="9" t="e">
        <f t="shared" si="1"/>
        <v>#REF!</v>
      </c>
      <c r="C8" s="10" t="e">
        <f>IF(H8&gt;=IF(N(#REF!)=0,1,#REF!),IF(A8&lt;=IF(N(#REF!)=0,#REF!,#REF!),#REF!,""),"")</f>
        <v>#REF!</v>
      </c>
      <c r="D8" s="9" t="str">
        <f>IF(TYPE(VLOOKUP(C8,#REF!,3,0))&gt;3," -",VLOOKUP(C8,#REF!,3,0))</f>
        <v xml:space="preserve"> -</v>
      </c>
      <c r="E8" s="1">
        <v>6</v>
      </c>
      <c r="F8" t="e">
        <f t="shared" si="0"/>
        <v>#REF!</v>
      </c>
      <c r="H8" s="1" t="e">
        <f>#REF!</f>
        <v>#REF!</v>
      </c>
      <c r="I8" s="50" t="e">
        <f>IF(OR(TRIM(S8)="-",TRIM(S8)="")," ",S8)</f>
        <v>#REF!</v>
      </c>
      <c r="S8" s="50" t="e">
        <f>VLOOKUP($A8,#REF!,2,0)</f>
        <v>#REF!</v>
      </c>
      <c r="AI8" s="50" t="e">
        <f>VLOOKUP($A8,#REF!,2,0)</f>
        <v>#REF!</v>
      </c>
      <c r="AJ8" s="43" t="e">
        <f>VLOOKUP($A8,#REF!,3,0)</f>
        <v>#REF!</v>
      </c>
      <c r="AT8" s="50" t="e">
        <f>VLOOKUP($A8,#REF!,2,0)</f>
        <v>#REF!</v>
      </c>
      <c r="AU8" s="43" t="e">
        <f>VLOOKUP($A8,#REF!,3,0)</f>
        <v>#REF!</v>
      </c>
      <c r="AV8" s="50" t="e">
        <f>VLOOKUP($A8,#REF!,2,0)</f>
        <v>#REF!</v>
      </c>
      <c r="AW8" s="43" t="e">
        <f>VLOOKUP($A8,#REF!,3,0)</f>
        <v>#REF!</v>
      </c>
      <c r="BG8" s="50" t="e">
        <f>VLOOKUP($A8,#REF!,2,0)</f>
        <v>#REF!</v>
      </c>
      <c r="BH8" s="43" t="e">
        <f>VLOOKUP($A8,#REF!,3,0)</f>
        <v>#REF!</v>
      </c>
      <c r="BI8" s="50" t="e">
        <f>VLOOKUP($A8,#REF!,2,0)</f>
        <v>#REF!</v>
      </c>
      <c r="BJ8" s="43" t="e">
        <f>VLOOKUP($A8,#REF!,3,0)</f>
        <v>#REF!</v>
      </c>
      <c r="BK8" s="50" t="e">
        <f>VLOOKUP($A8,#REF!,2,0)</f>
        <v>#REF!</v>
      </c>
      <c r="BL8" s="43" t="e">
        <f>VLOOKUP($A8,#REF!,3,0)</f>
        <v>#REF!</v>
      </c>
    </row>
    <row r="9" spans="1:71" x14ac:dyDescent="0.25">
      <c r="A9" s="1">
        <v>7</v>
      </c>
      <c r="B9" s="9" t="e">
        <f t="shared" si="1"/>
        <v>#REF!</v>
      </c>
      <c r="C9" s="10" t="e">
        <f>IF(H9&gt;=IF(N(#REF!)=0,1,#REF!),IF(A9&lt;=IF(N(#REF!)=0,#REF!,#REF!),#REF!,""),"")</f>
        <v>#REF!</v>
      </c>
      <c r="D9" s="9" t="str">
        <f>IF(TYPE(VLOOKUP(C9,#REF!,3,0))&gt;3," -",VLOOKUP(C9,#REF!,3,0))</f>
        <v xml:space="preserve"> -</v>
      </c>
      <c r="E9" s="1">
        <v>7</v>
      </c>
      <c r="F9" t="e">
        <f t="shared" si="0"/>
        <v>#REF!</v>
      </c>
      <c r="H9" s="1" t="e">
        <f>#REF!</f>
        <v>#REF!</v>
      </c>
      <c r="I9" s="50" t="e">
        <f>IF(OR(TRIM(S9)="-",TRIM(S9)="")," ",S9)</f>
        <v>#REF!</v>
      </c>
      <c r="S9" s="50" t="e">
        <f>VLOOKUP($A9,#REF!,2,0)</f>
        <v>#REF!</v>
      </c>
      <c r="AI9" s="50" t="e">
        <f>VLOOKUP($A9,#REF!,2,0)</f>
        <v>#REF!</v>
      </c>
      <c r="AJ9" s="43" t="e">
        <f>VLOOKUP($A9,#REF!,3,0)</f>
        <v>#REF!</v>
      </c>
      <c r="AT9" s="50" t="e">
        <f>VLOOKUP($A9,#REF!,2,0)</f>
        <v>#REF!</v>
      </c>
      <c r="AU9" s="43" t="e">
        <f>VLOOKUP($A9,#REF!,3,0)</f>
        <v>#REF!</v>
      </c>
      <c r="AV9" s="50" t="e">
        <f>VLOOKUP($A9,#REF!,2,0)</f>
        <v>#REF!</v>
      </c>
      <c r="AW9" s="43" t="e">
        <f>VLOOKUP($A9,#REF!,3,0)</f>
        <v>#REF!</v>
      </c>
      <c r="BG9" s="50" t="e">
        <f>VLOOKUP($A9,#REF!,2,0)</f>
        <v>#REF!</v>
      </c>
      <c r="BH9" s="43" t="e">
        <f>VLOOKUP($A9,#REF!,3,0)</f>
        <v>#REF!</v>
      </c>
      <c r="BI9" s="50" t="e">
        <f>VLOOKUP($A9,#REF!,2,0)</f>
        <v>#REF!</v>
      </c>
      <c r="BJ9" s="43" t="e">
        <f>VLOOKUP($A9,#REF!,3,0)</f>
        <v>#REF!</v>
      </c>
      <c r="BK9" s="50" t="e">
        <f>VLOOKUP($A9,#REF!,2,0)</f>
        <v>#REF!</v>
      </c>
      <c r="BL9" s="43" t="e">
        <f>VLOOKUP($A9,#REF!,3,0)</f>
        <v>#REF!</v>
      </c>
    </row>
    <row r="10" spans="1:71" x14ac:dyDescent="0.25">
      <c r="A10" s="1">
        <v>8</v>
      </c>
      <c r="B10" s="9" t="e">
        <f t="shared" si="1"/>
        <v>#REF!</v>
      </c>
      <c r="C10" s="10" t="e">
        <f>IF(H10&gt;=IF(N(#REF!)=0,1,#REF!),IF(A10&lt;=IF(N(#REF!)=0,#REF!,#REF!),#REF!,""),"")</f>
        <v>#REF!</v>
      </c>
      <c r="D10" s="9" t="str">
        <f>IF(TYPE(VLOOKUP(C10,#REF!,3,0))&gt;3," -",VLOOKUP(C10,#REF!,3,0))</f>
        <v xml:space="preserve"> -</v>
      </c>
      <c r="E10" s="1">
        <v>8</v>
      </c>
      <c r="F10" t="e">
        <f t="shared" si="0"/>
        <v>#REF!</v>
      </c>
      <c r="H10" s="1" t="e">
        <f>#REF!</f>
        <v>#REF!</v>
      </c>
      <c r="I10" s="50" t="e">
        <f>IF(OR(TRIM(S10)="-",TRIM(S10)="")," ",S10)</f>
        <v>#REF!</v>
      </c>
      <c r="S10" s="50" t="e">
        <f>VLOOKUP($A10,#REF!,2,0)</f>
        <v>#REF!</v>
      </c>
      <c r="AI10" s="50" t="e">
        <f>VLOOKUP($A10,#REF!,2,0)</f>
        <v>#REF!</v>
      </c>
      <c r="AJ10" s="43" t="e">
        <f>VLOOKUP($A10,#REF!,3,0)</f>
        <v>#REF!</v>
      </c>
      <c r="AT10" s="50" t="e">
        <f>VLOOKUP($A10,#REF!,2,0)</f>
        <v>#REF!</v>
      </c>
      <c r="AU10" s="43" t="e">
        <f>VLOOKUP($A10,#REF!,3,0)</f>
        <v>#REF!</v>
      </c>
      <c r="AV10" s="50" t="e">
        <f>VLOOKUP($A10,#REF!,2,0)</f>
        <v>#REF!</v>
      </c>
      <c r="AW10" s="43" t="e">
        <f>VLOOKUP($A10,#REF!,3,0)</f>
        <v>#REF!</v>
      </c>
      <c r="BG10" s="50" t="e">
        <f>VLOOKUP($A10,#REF!,2,0)</f>
        <v>#REF!</v>
      </c>
      <c r="BH10" s="43" t="e">
        <f>VLOOKUP($A10,#REF!,3,0)</f>
        <v>#REF!</v>
      </c>
      <c r="BI10" s="50" t="e">
        <f>VLOOKUP($A10,#REF!,2,0)</f>
        <v>#REF!</v>
      </c>
      <c r="BJ10" s="43" t="e">
        <f>VLOOKUP($A10,#REF!,3,0)</f>
        <v>#REF!</v>
      </c>
      <c r="BK10" s="50" t="e">
        <f>VLOOKUP($A10,#REF!,2,0)</f>
        <v>#REF!</v>
      </c>
      <c r="BL10" s="43" t="e">
        <f>VLOOKUP($A10,#REF!,3,0)</f>
        <v>#REF!</v>
      </c>
    </row>
    <row r="11" spans="1:71" x14ac:dyDescent="0.25">
      <c r="A11" s="1">
        <v>9</v>
      </c>
      <c r="B11" s="9" t="e">
        <f t="shared" si="1"/>
        <v>#REF!</v>
      </c>
      <c r="C11" s="10" t="e">
        <f>IF(H11&gt;=IF(N(#REF!)=0,1,#REF!),IF(A11&lt;=IF(N(#REF!)=0,#REF!,#REF!),#REF!,""),"")</f>
        <v>#REF!</v>
      </c>
      <c r="D11" s="9" t="str">
        <f>IF(TYPE(VLOOKUP(C11,#REF!,3,0))&gt;3," -",VLOOKUP(C11,#REF!,3,0))</f>
        <v xml:space="preserve"> -</v>
      </c>
      <c r="E11" s="1">
        <v>9</v>
      </c>
      <c r="F11" t="e">
        <f t="shared" si="0"/>
        <v>#REF!</v>
      </c>
      <c r="H11" s="1" t="e">
        <f>#REF!</f>
        <v>#REF!</v>
      </c>
      <c r="I11" s="50" t="e">
        <f>IF(OR(TRIM(AE11)="-",TRIM(AE11)="")," ",AE11)</f>
        <v>#REF!</v>
      </c>
      <c r="AE11" s="50" t="e">
        <f>VLOOKUP($A11,#REF!,2,0)</f>
        <v>#REF!</v>
      </c>
      <c r="AT11" s="50" t="e">
        <f>VLOOKUP($A11,#REF!,2,0)</f>
        <v>#REF!</v>
      </c>
      <c r="AU11" s="43" t="e">
        <f>VLOOKUP($A11,#REF!,3,0)</f>
        <v>#REF!</v>
      </c>
      <c r="BG11" s="50" t="e">
        <f>VLOOKUP($A11,#REF!,2,0)</f>
        <v>#REF!</v>
      </c>
      <c r="BH11" s="43" t="e">
        <f>VLOOKUP($A11,#REF!,3,0)</f>
        <v>#REF!</v>
      </c>
      <c r="BI11" s="50" t="e">
        <f>VLOOKUP($A11,#REF!,2,0)</f>
        <v>#REF!</v>
      </c>
      <c r="BJ11" s="43" t="e">
        <f>VLOOKUP($A11,#REF!,3,0)</f>
        <v>#REF!</v>
      </c>
    </row>
    <row r="12" spans="1:71" x14ac:dyDescent="0.25">
      <c r="A12" s="1">
        <v>10</v>
      </c>
      <c r="B12" s="9" t="e">
        <f t="shared" si="1"/>
        <v>#REF!</v>
      </c>
      <c r="C12" s="10" t="e">
        <f>IF(H12&gt;=IF(N(#REF!)=0,1,#REF!),IF(A12&lt;=IF(N(#REF!)=0,#REF!,#REF!),#REF!,""),"")</f>
        <v>#REF!</v>
      </c>
      <c r="D12" s="9" t="str">
        <f>IF(TYPE(VLOOKUP(C12,#REF!,3,0))&gt;3," -",VLOOKUP(C12,#REF!,3,0))</f>
        <v xml:space="preserve"> -</v>
      </c>
      <c r="E12" s="1">
        <v>10</v>
      </c>
      <c r="F12" t="e">
        <f t="shared" si="0"/>
        <v>#REF!</v>
      </c>
      <c r="H12" s="1" t="e">
        <f>#REF!</f>
        <v>#REF!</v>
      </c>
      <c r="I12" s="50" t="e">
        <f t="shared" ref="I12:I18" si="2">IF(OR(TRIM(AE12)="-",TRIM(AE12)="")," ",AE12)</f>
        <v>#REF!</v>
      </c>
      <c r="AE12" s="50" t="e">
        <f>VLOOKUP($A12,#REF!,2,0)</f>
        <v>#REF!</v>
      </c>
      <c r="AT12" s="50" t="e">
        <f>VLOOKUP($A12,#REF!,2,0)</f>
        <v>#REF!</v>
      </c>
      <c r="AU12" s="43" t="e">
        <f>VLOOKUP($A12,#REF!,3,0)</f>
        <v>#REF!</v>
      </c>
      <c r="BG12" s="50" t="e">
        <f>VLOOKUP($A12,#REF!,2,0)</f>
        <v>#REF!</v>
      </c>
      <c r="BH12" s="43" t="e">
        <f>VLOOKUP($A12,#REF!,3,0)</f>
        <v>#REF!</v>
      </c>
      <c r="BI12" s="50" t="e">
        <f>VLOOKUP($A12,#REF!,2,0)</f>
        <v>#REF!</v>
      </c>
      <c r="BJ12" s="43" t="e">
        <f>VLOOKUP($A12,#REF!,3,0)</f>
        <v>#REF!</v>
      </c>
    </row>
    <row r="13" spans="1:71" x14ac:dyDescent="0.25">
      <c r="A13" s="1">
        <v>11</v>
      </c>
      <c r="B13" s="9" t="e">
        <f>IF(E13&gt;$G$2," - ",D13)</f>
        <v>#REF!</v>
      </c>
      <c r="C13" s="10" t="e">
        <f>IF(H13&gt;=IF(N(#REF!)=0,1,#REF!),IF(A13&lt;=IF(N(#REF!)=0,#REF!,#REF!),#REF!,""),"")</f>
        <v>#REF!</v>
      </c>
      <c r="D13" s="9" t="str">
        <f>IF(TYPE(VLOOKUP(C13,#REF!,3,0))&gt;3," -",VLOOKUP(C13,#REF!,3,0))</f>
        <v xml:space="preserve"> -</v>
      </c>
      <c r="E13" s="1">
        <v>11</v>
      </c>
      <c r="F13" t="e">
        <f t="shared" si="0"/>
        <v>#REF!</v>
      </c>
      <c r="H13" s="1" t="e">
        <f>#REF!</f>
        <v>#REF!</v>
      </c>
      <c r="I13" s="50" t="e">
        <f t="shared" si="2"/>
        <v>#REF!</v>
      </c>
      <c r="AE13" s="50" t="e">
        <f>VLOOKUP($A13,#REF!,2,0)</f>
        <v>#REF!</v>
      </c>
      <c r="AT13" s="50" t="e">
        <f>VLOOKUP($A13,#REF!,2,0)</f>
        <v>#REF!</v>
      </c>
      <c r="AU13" s="43" t="e">
        <f>VLOOKUP($A13,#REF!,3,0)</f>
        <v>#REF!</v>
      </c>
      <c r="BG13" s="50" t="e">
        <f>VLOOKUP($A13,#REF!,2,0)</f>
        <v>#REF!</v>
      </c>
      <c r="BH13" s="43" t="e">
        <f>VLOOKUP($A13,#REF!,3,0)</f>
        <v>#REF!</v>
      </c>
      <c r="BI13" s="50" t="e">
        <f>VLOOKUP($A13,#REF!,2,0)</f>
        <v>#REF!</v>
      </c>
      <c r="BJ13" s="43" t="e">
        <f>VLOOKUP($A13,#REF!,3,0)</f>
        <v>#REF!</v>
      </c>
    </row>
    <row r="14" spans="1:71" x14ac:dyDescent="0.25">
      <c r="A14" s="1">
        <v>12</v>
      </c>
      <c r="B14" s="9" t="e">
        <f t="shared" ref="B14:B66" si="3">IF(E14&gt;$G$2," - ",D14)</f>
        <v>#REF!</v>
      </c>
      <c r="C14" s="10" t="e">
        <f>IF(H14&gt;=IF(N(#REF!)=0,1,#REF!),IF(A14&lt;=IF(N(#REF!)=0,#REF!,#REF!),#REF!,""),"")</f>
        <v>#REF!</v>
      </c>
      <c r="D14" s="9" t="str">
        <f>IF(TYPE(VLOOKUP(C14,#REF!,3,0))&gt;3," -",VLOOKUP(C14,#REF!,3,0))</f>
        <v xml:space="preserve"> -</v>
      </c>
      <c r="E14" s="1">
        <v>12</v>
      </c>
      <c r="F14" t="e">
        <f t="shared" si="0"/>
        <v>#REF!</v>
      </c>
      <c r="H14" s="1" t="e">
        <f>#REF!</f>
        <v>#REF!</v>
      </c>
      <c r="I14" s="50" t="e">
        <f t="shared" si="2"/>
        <v>#REF!</v>
      </c>
      <c r="AE14" s="50" t="e">
        <f>VLOOKUP($A14,#REF!,2,0)</f>
        <v>#REF!</v>
      </c>
      <c r="AT14" s="50" t="e">
        <f>VLOOKUP($A14,#REF!,2,0)</f>
        <v>#REF!</v>
      </c>
      <c r="AU14" s="43" t="e">
        <f>VLOOKUP($A14,#REF!,3,0)</f>
        <v>#REF!</v>
      </c>
      <c r="BG14" s="50" t="e">
        <f>VLOOKUP($A14,#REF!,2,0)</f>
        <v>#REF!</v>
      </c>
      <c r="BH14" s="43" t="e">
        <f>VLOOKUP($A14,#REF!,3,0)</f>
        <v>#REF!</v>
      </c>
      <c r="BI14" s="50" t="e">
        <f>VLOOKUP($A14,#REF!,2,0)</f>
        <v>#REF!</v>
      </c>
      <c r="BJ14" s="43" t="e">
        <f>VLOOKUP($A14,#REF!,3,0)</f>
        <v>#REF!</v>
      </c>
    </row>
    <row r="15" spans="1:71" x14ac:dyDescent="0.25">
      <c r="A15" s="1">
        <v>13</v>
      </c>
      <c r="B15" s="9" t="e">
        <f t="shared" si="3"/>
        <v>#REF!</v>
      </c>
      <c r="C15" s="10" t="e">
        <f>IF(H15&gt;=IF(N(#REF!)=0,1,#REF!),IF(A15&lt;=IF(N(#REF!)=0,#REF!,#REF!),#REF!,""),"")</f>
        <v>#REF!</v>
      </c>
      <c r="D15" s="9" t="str">
        <f>IF(TYPE(VLOOKUP(C15,#REF!,3,0))&gt;3," -",VLOOKUP(C15,#REF!,3,0))</f>
        <v xml:space="preserve"> -</v>
      </c>
      <c r="E15" s="1">
        <v>13</v>
      </c>
      <c r="F15" t="e">
        <f t="shared" si="0"/>
        <v>#REF!</v>
      </c>
      <c r="H15" s="1" t="e">
        <f>#REF!</f>
        <v>#REF!</v>
      </c>
      <c r="I15" s="50" t="e">
        <f t="shared" si="2"/>
        <v>#REF!</v>
      </c>
      <c r="AE15" s="50" t="e">
        <f>VLOOKUP($A15,#REF!,2,0)</f>
        <v>#REF!</v>
      </c>
      <c r="AT15" s="50" t="e">
        <f>VLOOKUP($A15,#REF!,2,0)</f>
        <v>#REF!</v>
      </c>
      <c r="AU15" s="43" t="e">
        <f>VLOOKUP($A15,#REF!,3,0)</f>
        <v>#REF!</v>
      </c>
      <c r="BG15" s="50" t="e">
        <f>VLOOKUP($A15,#REF!,2,0)</f>
        <v>#REF!</v>
      </c>
      <c r="BH15" s="43" t="e">
        <f>VLOOKUP($A15,#REF!,3,0)</f>
        <v>#REF!</v>
      </c>
      <c r="BI15" s="50" t="e">
        <f>VLOOKUP($A15,#REF!,2,0)</f>
        <v>#REF!</v>
      </c>
      <c r="BJ15" s="43" t="e">
        <f>VLOOKUP($A15,#REF!,3,0)</f>
        <v>#REF!</v>
      </c>
    </row>
    <row r="16" spans="1:71" x14ac:dyDescent="0.25">
      <c r="A16" s="1">
        <v>14</v>
      </c>
      <c r="B16" s="9" t="e">
        <f t="shared" si="3"/>
        <v>#REF!</v>
      </c>
      <c r="C16" s="10" t="e">
        <f>IF(H16&gt;=IF(N(#REF!)=0,1,#REF!),IF(A16&lt;=IF(N(#REF!)=0,#REF!,#REF!),#REF!,""),"")</f>
        <v>#REF!</v>
      </c>
      <c r="D16" s="9" t="str">
        <f>IF(TYPE(VLOOKUP(C16,#REF!,3,0))&gt;3," -",VLOOKUP(C16,#REF!,3,0))</f>
        <v xml:space="preserve"> -</v>
      </c>
      <c r="E16" s="1">
        <v>14</v>
      </c>
      <c r="F16" t="e">
        <f t="shared" si="0"/>
        <v>#REF!</v>
      </c>
      <c r="H16" s="1" t="e">
        <f>#REF!</f>
        <v>#REF!</v>
      </c>
      <c r="I16" s="50" t="e">
        <f t="shared" si="2"/>
        <v>#REF!</v>
      </c>
      <c r="AE16" s="50" t="e">
        <f>VLOOKUP($A16,#REF!,2,0)</f>
        <v>#REF!</v>
      </c>
      <c r="AT16" s="50" t="e">
        <f>VLOOKUP($A16,#REF!,2,0)</f>
        <v>#REF!</v>
      </c>
      <c r="AU16" s="43" t="e">
        <f>VLOOKUP($A16,#REF!,3,0)</f>
        <v>#REF!</v>
      </c>
      <c r="BG16" s="50" t="e">
        <f>VLOOKUP($A16,#REF!,2,0)</f>
        <v>#REF!</v>
      </c>
      <c r="BH16" s="43" t="e">
        <f>VLOOKUP($A16,#REF!,3,0)</f>
        <v>#REF!</v>
      </c>
      <c r="BI16" s="50" t="e">
        <f>VLOOKUP($A16,#REF!,2,0)</f>
        <v>#REF!</v>
      </c>
      <c r="BJ16" s="43" t="e">
        <f>VLOOKUP($A16,#REF!,3,0)</f>
        <v>#REF!</v>
      </c>
    </row>
    <row r="17" spans="1:62" x14ac:dyDescent="0.25">
      <c r="A17" s="1">
        <v>15</v>
      </c>
      <c r="B17" s="9" t="e">
        <f t="shared" si="3"/>
        <v>#REF!</v>
      </c>
      <c r="C17" s="10" t="e">
        <f>IF(H17&gt;=IF(N(#REF!)=0,1,#REF!),IF(A17&lt;=IF(N(#REF!)=0,#REF!,#REF!),#REF!,""),"")</f>
        <v>#REF!</v>
      </c>
      <c r="D17" s="9" t="str">
        <f>IF(TYPE(VLOOKUP(C17,#REF!,3,0))&gt;3," -",VLOOKUP(C17,#REF!,3,0))</f>
        <v xml:space="preserve"> -</v>
      </c>
      <c r="E17" s="1">
        <v>15</v>
      </c>
      <c r="F17" t="e">
        <f t="shared" si="0"/>
        <v>#REF!</v>
      </c>
      <c r="H17" s="1" t="e">
        <f>#REF!</f>
        <v>#REF!</v>
      </c>
      <c r="I17" s="50" t="e">
        <f t="shared" si="2"/>
        <v>#REF!</v>
      </c>
      <c r="AE17" s="50" t="e">
        <f>VLOOKUP($A17,#REF!,2,0)</f>
        <v>#REF!</v>
      </c>
      <c r="AT17" s="50" t="e">
        <f>VLOOKUP($A17,#REF!,2,0)</f>
        <v>#REF!</v>
      </c>
      <c r="AU17" s="43" t="e">
        <f>VLOOKUP($A17,#REF!,3,0)</f>
        <v>#REF!</v>
      </c>
      <c r="BG17" s="50" t="e">
        <f>VLOOKUP($A17,#REF!,2,0)</f>
        <v>#REF!</v>
      </c>
      <c r="BH17" s="43" t="e">
        <f>VLOOKUP($A17,#REF!,3,0)</f>
        <v>#REF!</v>
      </c>
      <c r="BI17" s="50" t="e">
        <f>VLOOKUP($A17,#REF!,2,0)</f>
        <v>#REF!</v>
      </c>
      <c r="BJ17" s="43" t="e">
        <f>VLOOKUP($A17,#REF!,3,0)</f>
        <v>#REF!</v>
      </c>
    </row>
    <row r="18" spans="1:62" x14ac:dyDescent="0.25">
      <c r="A18" s="1">
        <v>16</v>
      </c>
      <c r="B18" s="9" t="e">
        <f t="shared" si="3"/>
        <v>#REF!</v>
      </c>
      <c r="C18" s="10" t="e">
        <f>IF(H18&gt;=IF(N(#REF!)=0,1,#REF!),IF(A18&lt;=IF(N(#REF!)=0,#REF!,#REF!),#REF!,""),"")</f>
        <v>#REF!</v>
      </c>
      <c r="D18" s="9" t="str">
        <f>IF(TYPE(VLOOKUP(C18,#REF!,3,0))&gt;3," -",VLOOKUP(C18,#REF!,3,0))</f>
        <v xml:space="preserve"> -</v>
      </c>
      <c r="E18" s="1">
        <v>16</v>
      </c>
      <c r="F18" t="e">
        <f t="shared" si="0"/>
        <v>#REF!</v>
      </c>
      <c r="H18" s="1" t="e">
        <f>#REF!</f>
        <v>#REF!</v>
      </c>
      <c r="I18" s="50" t="e">
        <f t="shared" si="2"/>
        <v>#REF!</v>
      </c>
      <c r="AE18" s="50" t="e">
        <f>VLOOKUP($A18,#REF!,2,0)</f>
        <v>#REF!</v>
      </c>
      <c r="AT18" s="50" t="e">
        <f>VLOOKUP($A18,#REF!,2,0)</f>
        <v>#REF!</v>
      </c>
      <c r="AU18" s="43" t="e">
        <f>VLOOKUP($A18,#REF!,3,0)</f>
        <v>#REF!</v>
      </c>
      <c r="BG18" s="50" t="e">
        <f>VLOOKUP($A18,#REF!,2,0)</f>
        <v>#REF!</v>
      </c>
      <c r="BH18" s="43" t="e">
        <f>VLOOKUP($A18,#REF!,3,0)</f>
        <v>#REF!</v>
      </c>
      <c r="BI18" s="50" t="e">
        <f>VLOOKUP($A18,#REF!,2,0)</f>
        <v>#REF!</v>
      </c>
      <c r="BJ18" s="43" t="e">
        <f>VLOOKUP($A18,#REF!,3,0)</f>
        <v>#REF!</v>
      </c>
    </row>
    <row r="19" spans="1:62" x14ac:dyDescent="0.25">
      <c r="A19" s="1">
        <v>17</v>
      </c>
      <c r="B19" s="9" t="e">
        <f t="shared" si="3"/>
        <v>#REF!</v>
      </c>
      <c r="C19" s="10" t="e">
        <f>IF(H19&gt;=IF(N(#REF!)=0,1,#REF!),IF(A19&lt;=IF(N(#REF!)=0,#REF!,#REF!),#REF!,""),"")</f>
        <v>#REF!</v>
      </c>
      <c r="D19" s="9" t="str">
        <f>IF(TYPE(VLOOKUP(C19,#REF!,3,0))&gt;3," -",VLOOKUP(C19,#REF!,3,0))</f>
        <v xml:space="preserve"> -</v>
      </c>
      <c r="E19" s="1">
        <v>17</v>
      </c>
      <c r="F19" t="e">
        <f t="shared" si="0"/>
        <v>#REF!</v>
      </c>
      <c r="H19" s="1" t="e">
        <f>#REF!</f>
        <v>#REF!</v>
      </c>
      <c r="BG19" s="50" t="e">
        <f>VLOOKUP($A19,#REF!,2,0)</f>
        <v>#REF!</v>
      </c>
      <c r="BH19" s="43" t="e">
        <f>VLOOKUP($A19,#REF!,3,0)</f>
        <v>#REF!</v>
      </c>
    </row>
    <row r="20" spans="1:62" x14ac:dyDescent="0.25">
      <c r="A20" s="1">
        <v>18</v>
      </c>
      <c r="B20" s="9" t="e">
        <f t="shared" si="3"/>
        <v>#REF!</v>
      </c>
      <c r="C20" s="10" t="e">
        <f>IF(H20&gt;=IF(N(#REF!)=0,1,#REF!),IF(A20&lt;=IF(N(#REF!)=0,#REF!,#REF!),#REF!,""),"")</f>
        <v>#REF!</v>
      </c>
      <c r="D20" s="9" t="str">
        <f>IF(TYPE(VLOOKUP(C20,#REF!,3,0))&gt;3," -",VLOOKUP(C20,#REF!,3,0))</f>
        <v xml:space="preserve"> -</v>
      </c>
      <c r="E20" s="1">
        <v>18</v>
      </c>
      <c r="F20" t="e">
        <f t="shared" si="0"/>
        <v>#REF!</v>
      </c>
      <c r="H20" s="1" t="e">
        <f>#REF!</f>
        <v>#REF!</v>
      </c>
      <c r="BG20" s="50" t="e">
        <f>VLOOKUP($A20,#REF!,2,0)</f>
        <v>#REF!</v>
      </c>
      <c r="BH20" s="43" t="e">
        <f>VLOOKUP($A20,#REF!,3,0)</f>
        <v>#REF!</v>
      </c>
    </row>
    <row r="21" spans="1:62" x14ac:dyDescent="0.25">
      <c r="A21" s="1">
        <v>19</v>
      </c>
      <c r="B21" s="9" t="e">
        <f t="shared" si="3"/>
        <v>#REF!</v>
      </c>
      <c r="C21" s="10" t="e">
        <f>IF(H21&gt;=IF(N(#REF!)=0,1,#REF!),IF(A21&lt;=IF(N(#REF!)=0,#REF!,#REF!),#REF!,""),"")</f>
        <v>#REF!</v>
      </c>
      <c r="D21" s="9" t="str">
        <f>IF(TYPE(VLOOKUP(C21,#REF!,3,0))&gt;3," -",VLOOKUP(C21,#REF!,3,0))</f>
        <v xml:space="preserve"> -</v>
      </c>
      <c r="E21" s="1">
        <v>19</v>
      </c>
      <c r="F21" t="e">
        <f t="shared" si="0"/>
        <v>#REF!</v>
      </c>
      <c r="H21" s="1" t="e">
        <f>#REF!</f>
        <v>#REF!</v>
      </c>
      <c r="BG21" s="50" t="e">
        <f>VLOOKUP($A21,#REF!,2,0)</f>
        <v>#REF!</v>
      </c>
      <c r="BH21" s="43" t="e">
        <f>VLOOKUP($A21,#REF!,3,0)</f>
        <v>#REF!</v>
      </c>
    </row>
    <row r="22" spans="1:62" x14ac:dyDescent="0.25">
      <c r="A22" s="1">
        <v>20</v>
      </c>
      <c r="B22" s="9" t="e">
        <f t="shared" si="3"/>
        <v>#REF!</v>
      </c>
      <c r="C22" s="10" t="e">
        <f>IF(H22&gt;=IF(N(#REF!)=0,1,#REF!),IF(A22&lt;=IF(N(#REF!)=0,#REF!,#REF!),#REF!,""),"")</f>
        <v>#REF!</v>
      </c>
      <c r="D22" s="9" t="str">
        <f>IF(TYPE(VLOOKUP(C22,#REF!,3,0))&gt;3," -",VLOOKUP(C22,#REF!,3,0))</f>
        <v xml:space="preserve"> -</v>
      </c>
      <c r="E22" s="1">
        <v>20</v>
      </c>
      <c r="F22" t="e">
        <f t="shared" si="0"/>
        <v>#REF!</v>
      </c>
      <c r="H22" s="1" t="e">
        <f>#REF!</f>
        <v>#REF!</v>
      </c>
      <c r="BG22" s="50" t="e">
        <f>VLOOKUP($A22,#REF!,2,0)</f>
        <v>#REF!</v>
      </c>
      <c r="BH22" s="43" t="e">
        <f>VLOOKUP($A22,#REF!,3,0)</f>
        <v>#REF!</v>
      </c>
    </row>
    <row r="23" spans="1:62" x14ac:dyDescent="0.25">
      <c r="A23" s="1">
        <v>21</v>
      </c>
      <c r="B23" s="9" t="e">
        <f t="shared" si="3"/>
        <v>#REF!</v>
      </c>
      <c r="C23" s="10" t="e">
        <f>IF(H23&gt;=IF(N(#REF!)=0,1,#REF!),IF(A23&lt;=IF(N(#REF!)=0,#REF!,#REF!),#REF!,""),"")</f>
        <v>#REF!</v>
      </c>
      <c r="D23" s="9" t="str">
        <f>IF(TYPE(VLOOKUP(C23,#REF!,3,0))&gt;3," -",VLOOKUP(C23,#REF!,3,0))</f>
        <v xml:space="preserve"> -</v>
      </c>
      <c r="E23" s="1">
        <v>21</v>
      </c>
      <c r="F23" t="e">
        <f t="shared" si="0"/>
        <v>#REF!</v>
      </c>
      <c r="H23" s="1" t="e">
        <f>#REF!</f>
        <v>#REF!</v>
      </c>
      <c r="BG23" s="50" t="e">
        <f>VLOOKUP($A23,#REF!,2,0)</f>
        <v>#REF!</v>
      </c>
      <c r="BH23" s="43" t="e">
        <f>VLOOKUP($A23,#REF!,3,0)</f>
        <v>#REF!</v>
      </c>
    </row>
    <row r="24" spans="1:62" x14ac:dyDescent="0.25">
      <c r="A24" s="1">
        <v>22</v>
      </c>
      <c r="B24" s="9" t="e">
        <f t="shared" si="3"/>
        <v>#REF!</v>
      </c>
      <c r="C24" s="10" t="e">
        <f>IF(H24&gt;=IF(N(#REF!)=0,1,#REF!),IF(A24&lt;=IF(N(#REF!)=0,#REF!,#REF!),#REF!,""),"")</f>
        <v>#REF!</v>
      </c>
      <c r="D24" s="9" t="str">
        <f>IF(TYPE(VLOOKUP(C24,#REF!,3,0))&gt;3," -",VLOOKUP(C24,#REF!,3,0))</f>
        <v xml:space="preserve"> -</v>
      </c>
      <c r="E24" s="1">
        <v>22</v>
      </c>
      <c r="F24" t="e">
        <f t="shared" si="0"/>
        <v>#REF!</v>
      </c>
      <c r="H24" s="1" t="e">
        <f>#REF!</f>
        <v>#REF!</v>
      </c>
      <c r="BG24" s="50" t="e">
        <f>VLOOKUP($A24,#REF!,2,0)</f>
        <v>#REF!</v>
      </c>
      <c r="BH24" s="43" t="e">
        <f>VLOOKUP($A24,#REF!,3,0)</f>
        <v>#REF!</v>
      </c>
    </row>
    <row r="25" spans="1:62" x14ac:dyDescent="0.25">
      <c r="A25" s="1">
        <v>23</v>
      </c>
      <c r="B25" s="9" t="e">
        <f t="shared" si="3"/>
        <v>#REF!</v>
      </c>
      <c r="C25" s="10" t="e">
        <f>IF(H25&gt;=IF(N(#REF!)=0,1,#REF!),IF(A25&lt;=IF(N(#REF!)=0,#REF!,#REF!),#REF!,""),"")</f>
        <v>#REF!</v>
      </c>
      <c r="D25" s="9" t="str">
        <f>IF(TYPE(VLOOKUP(C25,#REF!,3,0))&gt;3," -",VLOOKUP(C25,#REF!,3,0))</f>
        <v xml:space="preserve"> -</v>
      </c>
      <c r="E25" s="1">
        <v>23</v>
      </c>
      <c r="F25" t="e">
        <f t="shared" si="0"/>
        <v>#REF!</v>
      </c>
      <c r="H25" s="1" t="e">
        <f>#REF!</f>
        <v>#REF!</v>
      </c>
      <c r="BG25" s="50" t="e">
        <f>VLOOKUP($A25,#REF!,2,0)</f>
        <v>#REF!</v>
      </c>
      <c r="BH25" s="43" t="e">
        <f>VLOOKUP($A25,#REF!,3,0)</f>
        <v>#REF!</v>
      </c>
    </row>
    <row r="26" spans="1:62" x14ac:dyDescent="0.25">
      <c r="A26" s="1">
        <v>24</v>
      </c>
      <c r="B26" s="9" t="e">
        <f t="shared" si="3"/>
        <v>#REF!</v>
      </c>
      <c r="C26" s="10" t="e">
        <f>IF(H26&gt;=IF(N(#REF!)=0,1,#REF!),IF(A26&lt;=IF(N(#REF!)=0,#REF!,#REF!),#REF!,""),"")</f>
        <v>#REF!</v>
      </c>
      <c r="D26" s="9" t="str">
        <f>IF(TYPE(VLOOKUP(C26,#REF!,3,0))&gt;3," -",VLOOKUP(C26,#REF!,3,0))</f>
        <v xml:space="preserve"> -</v>
      </c>
      <c r="E26" s="1">
        <v>24</v>
      </c>
      <c r="F26" t="e">
        <f t="shared" si="0"/>
        <v>#REF!</v>
      </c>
      <c r="H26" s="1" t="e">
        <f>#REF!</f>
        <v>#REF!</v>
      </c>
      <c r="BG26" s="50" t="e">
        <f>VLOOKUP($A26,#REF!,2,0)</f>
        <v>#REF!</v>
      </c>
      <c r="BH26" s="43" t="e">
        <f>VLOOKUP($A26,#REF!,3,0)</f>
        <v>#REF!</v>
      </c>
    </row>
    <row r="27" spans="1:62" x14ac:dyDescent="0.25">
      <c r="A27" s="1">
        <v>25</v>
      </c>
      <c r="B27" s="9" t="e">
        <f t="shared" si="3"/>
        <v>#REF!</v>
      </c>
      <c r="C27" s="10" t="e">
        <f>IF(H27&gt;=IF(N(#REF!)=0,1,#REF!),IF(A27&lt;=IF(N(#REF!)=0,#REF!,#REF!),#REF!,""),"")</f>
        <v>#REF!</v>
      </c>
      <c r="D27" s="9" t="str">
        <f>IF(TYPE(VLOOKUP(C27,#REF!,3,0))&gt;3," -",VLOOKUP(C27,#REF!,3,0))</f>
        <v xml:space="preserve"> -</v>
      </c>
      <c r="E27" s="1">
        <v>25</v>
      </c>
      <c r="F27" t="e">
        <f t="shared" si="0"/>
        <v>#REF!</v>
      </c>
      <c r="H27" s="1" t="e">
        <f>#REF!</f>
        <v>#REF!</v>
      </c>
      <c r="BG27" s="50" t="e">
        <f>VLOOKUP($A27,#REF!,2,0)</f>
        <v>#REF!</v>
      </c>
      <c r="BH27" s="43" t="e">
        <f>VLOOKUP($A27,#REF!,3,0)</f>
        <v>#REF!</v>
      </c>
    </row>
    <row r="28" spans="1:62" x14ac:dyDescent="0.25">
      <c r="A28" s="1">
        <v>26</v>
      </c>
      <c r="B28" s="9" t="e">
        <f t="shared" si="3"/>
        <v>#REF!</v>
      </c>
      <c r="C28" s="10" t="e">
        <f>IF(H28&gt;=IF(N(#REF!)=0,1,#REF!),IF(A28&lt;=IF(N(#REF!)=0,#REF!,#REF!),#REF!,""),"")</f>
        <v>#REF!</v>
      </c>
      <c r="D28" s="9" t="str">
        <f>IF(TYPE(VLOOKUP(C28,#REF!,3,0))&gt;3," -",VLOOKUP(C28,#REF!,3,0))</f>
        <v xml:space="preserve"> -</v>
      </c>
      <c r="E28" s="1">
        <v>26</v>
      </c>
      <c r="F28" t="e">
        <f t="shared" si="0"/>
        <v>#REF!</v>
      </c>
      <c r="H28" s="1" t="e">
        <f>#REF!</f>
        <v>#REF!</v>
      </c>
      <c r="BG28" s="50" t="e">
        <f>VLOOKUP($A28,#REF!,2,0)</f>
        <v>#REF!</v>
      </c>
      <c r="BH28" s="43" t="e">
        <f>VLOOKUP($A28,#REF!,3,0)</f>
        <v>#REF!</v>
      </c>
    </row>
    <row r="29" spans="1:62" x14ac:dyDescent="0.25">
      <c r="A29" s="1">
        <v>27</v>
      </c>
      <c r="B29" s="9" t="e">
        <f t="shared" si="3"/>
        <v>#REF!</v>
      </c>
      <c r="C29" s="10" t="e">
        <f>IF(H29&gt;=IF(N(#REF!)=0,1,#REF!),IF(A29&lt;=IF(N(#REF!)=0,#REF!,#REF!),#REF!,""),"")</f>
        <v>#REF!</v>
      </c>
      <c r="D29" s="9" t="str">
        <f>IF(TYPE(VLOOKUP(C29,#REF!,3,0))&gt;3," -",VLOOKUP(C29,#REF!,3,0))</f>
        <v xml:space="preserve"> -</v>
      </c>
      <c r="E29" s="1">
        <v>27</v>
      </c>
      <c r="F29" t="e">
        <f t="shared" si="0"/>
        <v>#REF!</v>
      </c>
      <c r="H29" s="1" t="e">
        <f>#REF!</f>
        <v>#REF!</v>
      </c>
      <c r="BG29" s="50" t="e">
        <f>VLOOKUP($A29,#REF!,2,0)</f>
        <v>#REF!</v>
      </c>
      <c r="BH29" s="43" t="e">
        <f>VLOOKUP($A29,#REF!,3,0)</f>
        <v>#REF!</v>
      </c>
    </row>
    <row r="30" spans="1:62" x14ac:dyDescent="0.25">
      <c r="A30" s="1">
        <v>28</v>
      </c>
      <c r="B30" s="9" t="e">
        <f t="shared" si="3"/>
        <v>#REF!</v>
      </c>
      <c r="C30" s="10" t="e">
        <f>IF(H30&gt;=IF(N(#REF!)=0,1,#REF!),IF(A30&lt;=IF(N(#REF!)=0,#REF!,#REF!),#REF!,""),"")</f>
        <v>#REF!</v>
      </c>
      <c r="D30" s="9" t="str">
        <f>IF(TYPE(VLOOKUP(C30,#REF!,3,0))&gt;3," -",VLOOKUP(C30,#REF!,3,0))</f>
        <v xml:space="preserve"> -</v>
      </c>
      <c r="E30" s="1">
        <v>28</v>
      </c>
      <c r="F30" t="e">
        <f t="shared" si="0"/>
        <v>#REF!</v>
      </c>
      <c r="H30" s="1" t="e">
        <f>#REF!</f>
        <v>#REF!</v>
      </c>
      <c r="BG30" s="50" t="e">
        <f>VLOOKUP($A30,#REF!,2,0)</f>
        <v>#REF!</v>
      </c>
      <c r="BH30" s="43" t="e">
        <f>VLOOKUP($A30,#REF!,3,0)</f>
        <v>#REF!</v>
      </c>
    </row>
    <row r="31" spans="1:62" x14ac:dyDescent="0.25">
      <c r="A31" s="1">
        <v>29</v>
      </c>
      <c r="B31" s="9" t="e">
        <f t="shared" si="3"/>
        <v>#REF!</v>
      </c>
      <c r="C31" s="10" t="e">
        <f>IF(H31&gt;=IF(N(#REF!)=0,1,#REF!),IF(A31&lt;=IF(N(#REF!)=0,#REF!,#REF!),#REF!,""),"")</f>
        <v>#REF!</v>
      </c>
      <c r="D31" s="9" t="str">
        <f>IF(TYPE(VLOOKUP(C31,#REF!,3,0))&gt;3," -",VLOOKUP(C31,#REF!,3,0))</f>
        <v xml:space="preserve"> -</v>
      </c>
      <c r="E31" s="1">
        <v>29</v>
      </c>
      <c r="F31" t="e">
        <f t="shared" si="0"/>
        <v>#REF!</v>
      </c>
      <c r="H31" s="1" t="e">
        <f>#REF!</f>
        <v>#REF!</v>
      </c>
      <c r="BG31" s="50" t="e">
        <f>VLOOKUP($A31,#REF!,2,0)</f>
        <v>#REF!</v>
      </c>
      <c r="BH31" s="43" t="e">
        <f>VLOOKUP($A31,#REF!,3,0)</f>
        <v>#REF!</v>
      </c>
    </row>
    <row r="32" spans="1:62" x14ac:dyDescent="0.25">
      <c r="A32" s="1">
        <v>30</v>
      </c>
      <c r="B32" s="9" t="e">
        <f t="shared" si="3"/>
        <v>#REF!</v>
      </c>
      <c r="C32" s="10" t="e">
        <f>IF(H32&gt;=IF(N(#REF!)=0,1,#REF!),IF(A32&lt;=IF(N(#REF!)=0,#REF!,#REF!),#REF!,""),"")</f>
        <v>#REF!</v>
      </c>
      <c r="D32" s="9" t="str">
        <f>IF(TYPE(VLOOKUP(C32,#REF!,3,0))&gt;3," -",VLOOKUP(C32,#REF!,3,0))</f>
        <v xml:space="preserve"> -</v>
      </c>
      <c r="E32" s="1">
        <v>30</v>
      </c>
      <c r="F32" t="e">
        <f t="shared" si="0"/>
        <v>#REF!</v>
      </c>
      <c r="H32" s="1" t="e">
        <f>#REF!</f>
        <v>#REF!</v>
      </c>
      <c r="BG32" s="50" t="e">
        <f>VLOOKUP($A32,#REF!,2,0)</f>
        <v>#REF!</v>
      </c>
      <c r="BH32" s="43" t="e">
        <f>VLOOKUP($A32,#REF!,3,0)</f>
        <v>#REF!</v>
      </c>
    </row>
    <row r="33" spans="1:60" x14ac:dyDescent="0.25">
      <c r="A33" s="1">
        <v>31</v>
      </c>
      <c r="B33" s="9" t="e">
        <f t="shared" si="3"/>
        <v>#REF!</v>
      </c>
      <c r="C33" s="10" t="e">
        <f>IF(H33&gt;=IF(N(#REF!)=0,1,#REF!),IF(A33&lt;=IF(N(#REF!)=0,#REF!,#REF!),#REF!,""),"")</f>
        <v>#REF!</v>
      </c>
      <c r="D33" s="9" t="str">
        <f>IF(TYPE(VLOOKUP(C33,#REF!,3,0))&gt;3," -",VLOOKUP(C33,#REF!,3,0))</f>
        <v xml:space="preserve"> -</v>
      </c>
      <c r="E33" s="1">
        <v>31</v>
      </c>
      <c r="F33" t="e">
        <f t="shared" si="0"/>
        <v>#REF!</v>
      </c>
      <c r="H33" s="1" t="e">
        <f>#REF!</f>
        <v>#REF!</v>
      </c>
      <c r="BG33" s="50" t="e">
        <f>VLOOKUP($A33,#REF!,2,0)</f>
        <v>#REF!</v>
      </c>
      <c r="BH33" s="43" t="e">
        <f>VLOOKUP($A33,#REF!,3,0)</f>
        <v>#REF!</v>
      </c>
    </row>
    <row r="34" spans="1:60" x14ac:dyDescent="0.25">
      <c r="A34" s="1">
        <v>32</v>
      </c>
      <c r="B34" s="9" t="e">
        <f t="shared" si="3"/>
        <v>#REF!</v>
      </c>
      <c r="C34" s="10" t="e">
        <f>IF(H34&gt;=IF(N(#REF!)=0,1,#REF!),IF(A34&lt;=IF(N(#REF!)=0,#REF!,#REF!),#REF!,""),"")</f>
        <v>#REF!</v>
      </c>
      <c r="D34" s="9" t="str">
        <f>IF(TYPE(VLOOKUP(C34,#REF!,3,0))&gt;3," -",VLOOKUP(C34,#REF!,3,0))</f>
        <v xml:space="preserve"> -</v>
      </c>
      <c r="E34" s="1">
        <v>32</v>
      </c>
      <c r="F34" t="e">
        <f>IF(E34&gt;$E$2,IF($F$2&gt;0,IF(MOD(E34,2)=0,-1,1),0),0)</f>
        <v>#REF!</v>
      </c>
      <c r="H34" s="1" t="e">
        <f>#REF!</f>
        <v>#REF!</v>
      </c>
      <c r="BG34" s="50" t="e">
        <f>VLOOKUP($A34,#REF!,2,0)</f>
        <v>#REF!</v>
      </c>
      <c r="BH34" s="43" t="e">
        <f>VLOOKUP($A34,#REF!,3,0)</f>
        <v>#REF!</v>
      </c>
    </row>
    <row r="35" spans="1:60" x14ac:dyDescent="0.25">
      <c r="A35" s="1">
        <v>33</v>
      </c>
      <c r="B35" s="9" t="e">
        <f t="shared" si="3"/>
        <v>#REF!</v>
      </c>
      <c r="C35" s="10" t="e">
        <f>IF(H35&gt;=IF(N(#REF!)=0,1,#REF!),IF(A35&lt;=IF(N(#REF!)=0,#REF!,#REF!),#REF!,""),"")</f>
        <v>#REF!</v>
      </c>
      <c r="D35" s="9" t="str">
        <f>IF(TYPE(VLOOKUP(C35,#REF!,3,0))&gt;3," -",VLOOKUP(C35,#REF!,3,0))</f>
        <v xml:space="preserve"> -</v>
      </c>
      <c r="E35" s="1">
        <v>33</v>
      </c>
      <c r="F35" t="e">
        <f t="shared" si="0"/>
        <v>#REF!</v>
      </c>
      <c r="H35" s="1" t="e">
        <f>#REF!</f>
        <v>#REF!</v>
      </c>
    </row>
    <row r="36" spans="1:60" x14ac:dyDescent="0.25">
      <c r="A36" s="1">
        <v>34</v>
      </c>
      <c r="B36" s="9" t="e">
        <f t="shared" si="3"/>
        <v>#REF!</v>
      </c>
      <c r="C36" s="10" t="e">
        <f>IF(H36&gt;=IF(N(#REF!)=0,1,#REF!),IF(A36&lt;=IF(N(#REF!)=0,#REF!,#REF!),#REF!,""),"")</f>
        <v>#REF!</v>
      </c>
      <c r="D36" s="9" t="str">
        <f>IF(TYPE(VLOOKUP(C36,#REF!,3,0))&gt;3," -",VLOOKUP(C36,#REF!,3,0))</f>
        <v xml:space="preserve"> -</v>
      </c>
      <c r="E36" s="1">
        <v>34</v>
      </c>
      <c r="F36" t="e">
        <f t="shared" si="0"/>
        <v>#REF!</v>
      </c>
      <c r="H36" s="1" t="e">
        <f>#REF!</f>
        <v>#REF!</v>
      </c>
    </row>
    <row r="37" spans="1:60" x14ac:dyDescent="0.25">
      <c r="A37" s="1">
        <v>35</v>
      </c>
      <c r="B37" s="9" t="e">
        <f t="shared" si="3"/>
        <v>#REF!</v>
      </c>
      <c r="C37" s="10" t="e">
        <f>IF(H37&gt;=IF(N(#REF!)=0,1,#REF!),IF(A37&lt;=IF(N(#REF!)=0,#REF!,#REF!),#REF!,""),"")</f>
        <v>#REF!</v>
      </c>
      <c r="D37" s="9" t="str">
        <f>IF(TYPE(VLOOKUP(C37,#REF!,3,0))&gt;3," -",VLOOKUP(C37,#REF!,3,0))</f>
        <v xml:space="preserve"> -</v>
      </c>
      <c r="E37" s="1">
        <v>35</v>
      </c>
      <c r="F37" t="e">
        <f t="shared" si="0"/>
        <v>#REF!</v>
      </c>
      <c r="H37" s="1" t="e">
        <f>#REF!</f>
        <v>#REF!</v>
      </c>
    </row>
    <row r="38" spans="1:60" x14ac:dyDescent="0.25">
      <c r="A38" s="1">
        <v>36</v>
      </c>
      <c r="B38" s="9" t="e">
        <f t="shared" si="3"/>
        <v>#REF!</v>
      </c>
      <c r="C38" s="10" t="e">
        <f>IF(H38&gt;=IF(N(#REF!)=0,1,#REF!),IF(A38&lt;=IF(N(#REF!)=0,#REF!,#REF!),#REF!,""),"")</f>
        <v>#REF!</v>
      </c>
      <c r="D38" s="9" t="str">
        <f>IF(TYPE(VLOOKUP(C38,#REF!,3,0))&gt;3," -",VLOOKUP(C38,#REF!,3,0))</f>
        <v xml:space="preserve"> -</v>
      </c>
      <c r="E38" s="1">
        <v>36</v>
      </c>
      <c r="F38" t="e">
        <f t="shared" si="0"/>
        <v>#REF!</v>
      </c>
      <c r="H38" s="1" t="e">
        <f>#REF!</f>
        <v>#REF!</v>
      </c>
    </row>
    <row r="39" spans="1:60" x14ac:dyDescent="0.25">
      <c r="A39" s="1">
        <v>37</v>
      </c>
      <c r="B39" s="9" t="e">
        <f t="shared" si="3"/>
        <v>#REF!</v>
      </c>
      <c r="C39" s="10" t="e">
        <f>IF(H39&gt;=IF(N(#REF!)=0,1,#REF!),IF(A39&lt;=IF(N(#REF!)=0,#REF!,#REF!),#REF!,""),"")</f>
        <v>#REF!</v>
      </c>
      <c r="D39" s="9" t="str">
        <f>IF(TYPE(VLOOKUP(C39,#REF!,3,0))&gt;3," -",VLOOKUP(C39,#REF!,3,0))</f>
        <v xml:space="preserve"> -</v>
      </c>
      <c r="E39" s="1">
        <v>37</v>
      </c>
      <c r="F39" t="e">
        <f t="shared" si="0"/>
        <v>#REF!</v>
      </c>
      <c r="H39" s="1" t="e">
        <f>#REF!</f>
        <v>#REF!</v>
      </c>
    </row>
    <row r="40" spans="1:60" x14ac:dyDescent="0.25">
      <c r="A40" s="1">
        <v>38</v>
      </c>
      <c r="B40" s="9" t="e">
        <f t="shared" si="3"/>
        <v>#REF!</v>
      </c>
      <c r="C40" s="10" t="e">
        <f>IF(H40&gt;=IF(N(#REF!)=0,1,#REF!),IF(A40&lt;=IF(N(#REF!)=0,#REF!,#REF!),#REF!,""),"")</f>
        <v>#REF!</v>
      </c>
      <c r="D40" s="9" t="str">
        <f>IF(TYPE(VLOOKUP(C40,#REF!,3,0))&gt;3," -",VLOOKUP(C40,#REF!,3,0))</f>
        <v xml:space="preserve"> -</v>
      </c>
      <c r="E40" s="1">
        <v>38</v>
      </c>
      <c r="F40" t="e">
        <f t="shared" si="0"/>
        <v>#REF!</v>
      </c>
      <c r="H40" s="1" t="e">
        <f>#REF!</f>
        <v>#REF!</v>
      </c>
    </row>
    <row r="41" spans="1:60" x14ac:dyDescent="0.25">
      <c r="A41" s="1">
        <v>39</v>
      </c>
      <c r="B41" s="9" t="e">
        <f t="shared" si="3"/>
        <v>#REF!</v>
      </c>
      <c r="C41" s="10" t="e">
        <f>IF(H41&gt;=IF(N(#REF!)=0,1,#REF!),IF(A41&lt;=IF(N(#REF!)=0,#REF!,#REF!),#REF!,""),"")</f>
        <v>#REF!</v>
      </c>
      <c r="D41" s="9" t="str">
        <f>IF(TYPE(VLOOKUP(C41,#REF!,3,0))&gt;3," -",VLOOKUP(C41,#REF!,3,0))</f>
        <v xml:space="preserve"> -</v>
      </c>
      <c r="E41" s="1">
        <v>39</v>
      </c>
      <c r="F41" t="e">
        <f t="shared" si="0"/>
        <v>#REF!</v>
      </c>
      <c r="H41" s="1" t="e">
        <f>#REF!</f>
        <v>#REF!</v>
      </c>
    </row>
    <row r="42" spans="1:60" x14ac:dyDescent="0.25">
      <c r="A42" s="1">
        <v>40</v>
      </c>
      <c r="B42" s="9" t="e">
        <f t="shared" si="3"/>
        <v>#REF!</v>
      </c>
      <c r="C42" s="10" t="e">
        <f>IF(H42&gt;=IF(N(#REF!)=0,1,#REF!),IF(A42&lt;=IF(N(#REF!)=0,#REF!,#REF!),#REF!,""),"")</f>
        <v>#REF!</v>
      </c>
      <c r="D42" s="9" t="str">
        <f>IF(TYPE(VLOOKUP(C42,#REF!,3,0))&gt;3," -",VLOOKUP(C42,#REF!,3,0))</f>
        <v xml:space="preserve"> -</v>
      </c>
      <c r="E42" s="1">
        <v>40</v>
      </c>
      <c r="F42" t="e">
        <f t="shared" si="0"/>
        <v>#REF!</v>
      </c>
      <c r="H42" s="1" t="e">
        <f>#REF!</f>
        <v>#REF!</v>
      </c>
    </row>
    <row r="43" spans="1:60" x14ac:dyDescent="0.25">
      <c r="A43" s="1">
        <v>41</v>
      </c>
      <c r="B43" s="9" t="e">
        <f t="shared" si="3"/>
        <v>#REF!</v>
      </c>
      <c r="C43" s="10" t="e">
        <f>IF(H43&gt;=IF(N(#REF!)=0,1,#REF!),IF(A43&lt;=IF(N(#REF!)=0,#REF!,#REF!),#REF!,""),"")</f>
        <v>#REF!</v>
      </c>
      <c r="D43" s="9" t="str">
        <f>IF(TYPE(VLOOKUP(C43,#REF!,3,0))&gt;3," -",VLOOKUP(C43,#REF!,3,0))</f>
        <v xml:space="preserve"> -</v>
      </c>
      <c r="E43" s="1">
        <v>41</v>
      </c>
      <c r="F43" t="e">
        <f t="shared" si="0"/>
        <v>#REF!</v>
      </c>
      <c r="H43" s="1" t="e">
        <f>#REF!</f>
        <v>#REF!</v>
      </c>
    </row>
    <row r="44" spans="1:60" x14ac:dyDescent="0.25">
      <c r="A44" s="1">
        <v>42</v>
      </c>
      <c r="B44" s="9" t="e">
        <f t="shared" si="3"/>
        <v>#REF!</v>
      </c>
      <c r="C44" s="10" t="e">
        <f>IF(H44&gt;=IF(N(#REF!)=0,1,#REF!),IF(A44&lt;=IF(N(#REF!)=0,#REF!,#REF!),#REF!,""),"")</f>
        <v>#REF!</v>
      </c>
      <c r="D44" s="9" t="str">
        <f>IF(TYPE(VLOOKUP(C44,#REF!,3,0))&gt;3," -",VLOOKUP(C44,#REF!,3,0))</f>
        <v xml:space="preserve"> -</v>
      </c>
      <c r="E44" s="1">
        <v>42</v>
      </c>
      <c r="F44" t="e">
        <f t="shared" si="0"/>
        <v>#REF!</v>
      </c>
      <c r="H44" s="1" t="e">
        <f>#REF!</f>
        <v>#REF!</v>
      </c>
    </row>
    <row r="45" spans="1:60" x14ac:dyDescent="0.25">
      <c r="A45" s="1">
        <v>43</v>
      </c>
      <c r="B45" s="9" t="e">
        <f t="shared" si="3"/>
        <v>#REF!</v>
      </c>
      <c r="C45" s="10" t="e">
        <f>IF(H45&gt;=IF(N(#REF!)=0,1,#REF!),IF(A45&lt;=IF(N(#REF!)=0,#REF!,#REF!),#REF!,""),"")</f>
        <v>#REF!</v>
      </c>
      <c r="D45" s="9" t="str">
        <f>IF(TYPE(VLOOKUP(C45,#REF!,3,0))&gt;3," -",VLOOKUP(C45,#REF!,3,0))</f>
        <v xml:space="preserve"> -</v>
      </c>
      <c r="E45" s="1">
        <v>43</v>
      </c>
      <c r="F45" t="e">
        <f t="shared" si="0"/>
        <v>#REF!</v>
      </c>
      <c r="H45" s="1" t="e">
        <f>#REF!</f>
        <v>#REF!</v>
      </c>
    </row>
    <row r="46" spans="1:60" x14ac:dyDescent="0.25">
      <c r="A46" s="1">
        <v>44</v>
      </c>
      <c r="B46" s="9" t="e">
        <f t="shared" si="3"/>
        <v>#REF!</v>
      </c>
      <c r="C46" s="10" t="e">
        <f>IF(H46&gt;=IF(N(#REF!)=0,1,#REF!),IF(A46&lt;=IF(N(#REF!)=0,#REF!,#REF!),#REF!,""),"")</f>
        <v>#REF!</v>
      </c>
      <c r="D46" s="9" t="str">
        <f>IF(TYPE(VLOOKUP(C46,#REF!,3,0))&gt;3," -",VLOOKUP(C46,#REF!,3,0))</f>
        <v xml:space="preserve"> -</v>
      </c>
      <c r="E46" s="1">
        <v>44</v>
      </c>
      <c r="F46" t="e">
        <f t="shared" si="0"/>
        <v>#REF!</v>
      </c>
      <c r="H46" s="1" t="e">
        <f>#REF!</f>
        <v>#REF!</v>
      </c>
    </row>
    <row r="47" spans="1:60" x14ac:dyDescent="0.25">
      <c r="A47" s="1">
        <v>45</v>
      </c>
      <c r="B47" s="9" t="e">
        <f t="shared" si="3"/>
        <v>#REF!</v>
      </c>
      <c r="C47" s="10" t="e">
        <f>IF(H47&gt;=IF(N(#REF!)=0,1,#REF!),IF(A47&lt;=IF(N(#REF!)=0,#REF!,#REF!),#REF!,""),"")</f>
        <v>#REF!</v>
      </c>
      <c r="D47" s="9" t="str">
        <f>IF(TYPE(VLOOKUP(C47,#REF!,3,0))&gt;3," -",VLOOKUP(C47,#REF!,3,0))</f>
        <v xml:space="preserve"> -</v>
      </c>
      <c r="E47" s="1">
        <v>45</v>
      </c>
      <c r="F47" t="e">
        <f t="shared" si="0"/>
        <v>#REF!</v>
      </c>
      <c r="H47" s="1" t="e">
        <f>#REF!</f>
        <v>#REF!</v>
      </c>
    </row>
    <row r="48" spans="1:60" x14ac:dyDescent="0.25">
      <c r="A48" s="1">
        <v>46</v>
      </c>
      <c r="B48" s="9" t="e">
        <f t="shared" si="3"/>
        <v>#REF!</v>
      </c>
      <c r="C48" s="10" t="e">
        <f>IF(H48&gt;=IF(N(#REF!)=0,1,#REF!),IF(A48&lt;=IF(N(#REF!)=0,#REF!,#REF!),#REF!,""),"")</f>
        <v>#REF!</v>
      </c>
      <c r="D48" s="9" t="str">
        <f>IF(TYPE(VLOOKUP(C48,#REF!,3,0))&gt;3," -",VLOOKUP(C48,#REF!,3,0))</f>
        <v xml:space="preserve"> -</v>
      </c>
      <c r="E48" s="1">
        <v>46</v>
      </c>
      <c r="F48" t="e">
        <f t="shared" si="0"/>
        <v>#REF!</v>
      </c>
      <c r="H48" s="1" t="e">
        <f>#REF!</f>
        <v>#REF!</v>
      </c>
    </row>
    <row r="49" spans="1:8" x14ac:dyDescent="0.25">
      <c r="A49" s="1">
        <v>47</v>
      </c>
      <c r="B49" s="9" t="e">
        <f t="shared" si="3"/>
        <v>#REF!</v>
      </c>
      <c r="C49" s="10" t="e">
        <f>IF(H49&gt;=IF(N(#REF!)=0,1,#REF!),IF(A49&lt;=IF(N(#REF!)=0,#REF!,#REF!),#REF!,""),"")</f>
        <v>#REF!</v>
      </c>
      <c r="D49" s="9" t="str">
        <f>IF(TYPE(VLOOKUP(C49,#REF!,3,0))&gt;3," -",VLOOKUP(C49,#REF!,3,0))</f>
        <v xml:space="preserve"> -</v>
      </c>
      <c r="E49" s="1">
        <v>47</v>
      </c>
      <c r="F49" t="e">
        <f t="shared" si="0"/>
        <v>#REF!</v>
      </c>
      <c r="H49" s="1" t="e">
        <f>#REF!</f>
        <v>#REF!</v>
      </c>
    </row>
    <row r="50" spans="1:8" x14ac:dyDescent="0.25">
      <c r="A50" s="1">
        <v>48</v>
      </c>
      <c r="B50" s="9" t="e">
        <f t="shared" si="3"/>
        <v>#REF!</v>
      </c>
      <c r="C50" s="10" t="e">
        <f>IF(H50&gt;=IF(N(#REF!)=0,1,#REF!),IF(A50&lt;=IF(N(#REF!)=0,#REF!,#REF!),#REF!,""),"")</f>
        <v>#REF!</v>
      </c>
      <c r="D50" s="9" t="str">
        <f>IF(TYPE(VLOOKUP(C50,#REF!,3,0))&gt;3," -",VLOOKUP(C50,#REF!,3,0))</f>
        <v xml:space="preserve"> -</v>
      </c>
      <c r="E50" s="1">
        <v>48</v>
      </c>
      <c r="F50" t="e">
        <f t="shared" si="0"/>
        <v>#REF!</v>
      </c>
      <c r="H50" s="1" t="e">
        <f>#REF!</f>
        <v>#REF!</v>
      </c>
    </row>
    <row r="51" spans="1:8" x14ac:dyDescent="0.25">
      <c r="A51" s="1">
        <v>49</v>
      </c>
      <c r="B51" s="9" t="e">
        <f t="shared" si="3"/>
        <v>#REF!</v>
      </c>
      <c r="C51" s="10" t="e">
        <f>IF(H51&gt;=IF(N(#REF!)=0,1,#REF!),IF(A51&lt;=IF(N(#REF!)=0,#REF!,#REF!),#REF!,""),"")</f>
        <v>#REF!</v>
      </c>
      <c r="D51" s="9" t="str">
        <f>IF(TYPE(VLOOKUP(C51,#REF!,3,0))&gt;3," -",VLOOKUP(C51,#REF!,3,0))</f>
        <v xml:space="preserve"> -</v>
      </c>
      <c r="E51" s="1">
        <v>49</v>
      </c>
      <c r="F51" t="e">
        <f t="shared" si="0"/>
        <v>#REF!</v>
      </c>
      <c r="H51" s="1" t="e">
        <f>#REF!</f>
        <v>#REF!</v>
      </c>
    </row>
    <row r="52" spans="1:8" x14ac:dyDescent="0.25">
      <c r="A52" s="1">
        <v>50</v>
      </c>
      <c r="B52" s="9" t="e">
        <f t="shared" si="3"/>
        <v>#REF!</v>
      </c>
      <c r="C52" s="10" t="e">
        <f>IF(H52&gt;=IF(N(#REF!)=0,1,#REF!),IF(A52&lt;=IF(N(#REF!)=0,#REF!,#REF!),#REF!,""),"")</f>
        <v>#REF!</v>
      </c>
      <c r="D52" s="9" t="str">
        <f>IF(TYPE(VLOOKUP(C52,#REF!,3,0))&gt;3," -",VLOOKUP(C52,#REF!,3,0))</f>
        <v xml:space="preserve"> -</v>
      </c>
      <c r="E52" s="1">
        <v>50</v>
      </c>
      <c r="F52" t="e">
        <f t="shared" si="0"/>
        <v>#REF!</v>
      </c>
      <c r="H52" s="1" t="e">
        <f>#REF!</f>
        <v>#REF!</v>
      </c>
    </row>
    <row r="53" spans="1:8" x14ac:dyDescent="0.25">
      <c r="A53" s="1">
        <v>51</v>
      </c>
      <c r="B53" s="9" t="e">
        <f t="shared" si="3"/>
        <v>#REF!</v>
      </c>
      <c r="C53" s="10" t="e">
        <f>IF(H53&gt;=IF(N(#REF!)=0,1,#REF!),IF(A53&lt;=IF(N(#REF!)=0,#REF!,#REF!),#REF!,""),"")</f>
        <v>#REF!</v>
      </c>
      <c r="D53" s="9" t="str">
        <f>IF(TYPE(VLOOKUP(C53,#REF!,3,0))&gt;3," -",VLOOKUP(C53,#REF!,3,0))</f>
        <v xml:space="preserve"> -</v>
      </c>
      <c r="E53" s="1">
        <v>51</v>
      </c>
      <c r="F53" t="e">
        <f t="shared" si="0"/>
        <v>#REF!</v>
      </c>
      <c r="H53" s="1" t="e">
        <f>#REF!</f>
        <v>#REF!</v>
      </c>
    </row>
    <row r="54" spans="1:8" x14ac:dyDescent="0.25">
      <c r="A54" s="1">
        <v>52</v>
      </c>
      <c r="B54" s="9" t="e">
        <f t="shared" si="3"/>
        <v>#REF!</v>
      </c>
      <c r="C54" s="10" t="e">
        <f>IF(H54&gt;=IF(N(#REF!)=0,1,#REF!),IF(A54&lt;=IF(N(#REF!)=0,#REF!,#REF!),#REF!,""),"")</f>
        <v>#REF!</v>
      </c>
      <c r="D54" s="9" t="str">
        <f>IF(TYPE(VLOOKUP(C54,#REF!,3,0))&gt;3," -",VLOOKUP(C54,#REF!,3,0))</f>
        <v xml:space="preserve"> -</v>
      </c>
      <c r="E54" s="1">
        <v>52</v>
      </c>
      <c r="F54" t="e">
        <f t="shared" si="0"/>
        <v>#REF!</v>
      </c>
      <c r="H54" s="1" t="e">
        <f>#REF!</f>
        <v>#REF!</v>
      </c>
    </row>
    <row r="55" spans="1:8" x14ac:dyDescent="0.25">
      <c r="A55" s="1">
        <v>53</v>
      </c>
      <c r="B55" s="9" t="e">
        <f t="shared" si="3"/>
        <v>#REF!</v>
      </c>
      <c r="C55" s="10" t="e">
        <f>IF(H55&gt;=IF(N(#REF!)=0,1,#REF!),IF(A55&lt;=IF(N(#REF!)=0,#REF!,#REF!),#REF!,""),"")</f>
        <v>#REF!</v>
      </c>
      <c r="D55" s="9" t="str">
        <f>IF(TYPE(VLOOKUP(C55,#REF!,3,0))&gt;3," -",VLOOKUP(C55,#REF!,3,0))</f>
        <v xml:space="preserve"> -</v>
      </c>
      <c r="E55" s="1">
        <v>53</v>
      </c>
      <c r="F55" t="e">
        <f t="shared" si="0"/>
        <v>#REF!</v>
      </c>
      <c r="H55" s="1" t="e">
        <f>#REF!</f>
        <v>#REF!</v>
      </c>
    </row>
    <row r="56" spans="1:8" x14ac:dyDescent="0.25">
      <c r="A56" s="1">
        <v>54</v>
      </c>
      <c r="B56" s="9" t="e">
        <f t="shared" si="3"/>
        <v>#REF!</v>
      </c>
      <c r="C56" s="10" t="e">
        <f>IF(H56&gt;=IF(N(#REF!)=0,1,#REF!),IF(A56&lt;=IF(N(#REF!)=0,#REF!,#REF!),#REF!,""),"")</f>
        <v>#REF!</v>
      </c>
      <c r="D56" s="9" t="str">
        <f>IF(TYPE(VLOOKUP(C56,#REF!,3,0))&gt;3," -",VLOOKUP(C56,#REF!,3,0))</f>
        <v xml:space="preserve"> -</v>
      </c>
      <c r="E56" s="1">
        <v>54</v>
      </c>
      <c r="F56" t="e">
        <f t="shared" si="0"/>
        <v>#REF!</v>
      </c>
      <c r="H56" s="1" t="e">
        <f>#REF!</f>
        <v>#REF!</v>
      </c>
    </row>
    <row r="57" spans="1:8" x14ac:dyDescent="0.25">
      <c r="A57" s="1">
        <v>55</v>
      </c>
      <c r="B57" s="9" t="e">
        <f t="shared" si="3"/>
        <v>#REF!</v>
      </c>
      <c r="C57" s="10" t="e">
        <f>IF(H57&gt;=IF(N(#REF!)=0,1,#REF!),IF(A57&lt;=IF(N(#REF!)=0,#REF!,#REF!),#REF!,""),"")</f>
        <v>#REF!</v>
      </c>
      <c r="D57" s="9" t="str">
        <f>IF(TYPE(VLOOKUP(C57,#REF!,3,0))&gt;3," -",VLOOKUP(C57,#REF!,3,0))</f>
        <v xml:space="preserve"> -</v>
      </c>
      <c r="E57" s="1">
        <v>55</v>
      </c>
      <c r="F57" t="e">
        <f t="shared" si="0"/>
        <v>#REF!</v>
      </c>
      <c r="H57" s="1" t="e">
        <f>#REF!</f>
        <v>#REF!</v>
      </c>
    </row>
    <row r="58" spans="1:8" x14ac:dyDescent="0.25">
      <c r="A58" s="1">
        <v>56</v>
      </c>
      <c r="B58" s="9" t="e">
        <f t="shared" si="3"/>
        <v>#REF!</v>
      </c>
      <c r="C58" s="10" t="e">
        <f>IF(H58&gt;=IF(N(#REF!)=0,1,#REF!),IF(A58&lt;=IF(N(#REF!)=0,#REF!,#REF!),#REF!,""),"")</f>
        <v>#REF!</v>
      </c>
      <c r="D58" s="9" t="str">
        <f>IF(TYPE(VLOOKUP(C58,#REF!,3,0))&gt;3," -",VLOOKUP(C58,#REF!,3,0))</f>
        <v xml:space="preserve"> -</v>
      </c>
      <c r="E58" s="1">
        <v>56</v>
      </c>
      <c r="F58" t="e">
        <f t="shared" si="0"/>
        <v>#REF!</v>
      </c>
      <c r="H58" s="1" t="e">
        <f>#REF!</f>
        <v>#REF!</v>
      </c>
    </row>
    <row r="59" spans="1:8" x14ac:dyDescent="0.25">
      <c r="A59" s="1">
        <v>57</v>
      </c>
      <c r="B59" s="9" t="e">
        <f t="shared" si="3"/>
        <v>#REF!</v>
      </c>
      <c r="C59" s="10" t="e">
        <f>IF(H59&gt;=IF(N(#REF!)=0,1,#REF!),IF(A59&lt;=IF(N(#REF!)=0,#REF!,#REF!),#REF!,""),"")</f>
        <v>#REF!</v>
      </c>
      <c r="D59" s="9" t="str">
        <f>IF(TYPE(VLOOKUP(C59,#REF!,3,0))&gt;3," -",VLOOKUP(C59,#REF!,3,0))</f>
        <v xml:space="preserve"> -</v>
      </c>
      <c r="E59" s="1">
        <v>57</v>
      </c>
      <c r="F59" t="e">
        <f t="shared" si="0"/>
        <v>#REF!</v>
      </c>
      <c r="H59" s="1" t="e">
        <f>#REF!</f>
        <v>#REF!</v>
      </c>
    </row>
    <row r="60" spans="1:8" x14ac:dyDescent="0.25">
      <c r="A60" s="1">
        <v>58</v>
      </c>
      <c r="B60" s="9" t="e">
        <f t="shared" si="3"/>
        <v>#REF!</v>
      </c>
      <c r="C60" s="10" t="e">
        <f>IF(H60&gt;=IF(N(#REF!)=0,1,#REF!),IF(A60&lt;=IF(N(#REF!)=0,#REF!,#REF!),#REF!,""),"")</f>
        <v>#REF!</v>
      </c>
      <c r="D60" s="9" t="str">
        <f>IF(TYPE(VLOOKUP(C60,#REF!,3,0))&gt;3," -",VLOOKUP(C60,#REF!,3,0))</f>
        <v xml:space="preserve"> -</v>
      </c>
      <c r="E60" s="1">
        <v>58</v>
      </c>
      <c r="F60" t="e">
        <f t="shared" si="0"/>
        <v>#REF!</v>
      </c>
      <c r="H60" s="1" t="e">
        <f>#REF!</f>
        <v>#REF!</v>
      </c>
    </row>
    <row r="61" spans="1:8" x14ac:dyDescent="0.25">
      <c r="A61" s="1">
        <v>59</v>
      </c>
      <c r="B61" s="9" t="e">
        <f t="shared" si="3"/>
        <v>#REF!</v>
      </c>
      <c r="C61" s="10" t="e">
        <f>IF(H61&gt;=IF(N(#REF!)=0,1,#REF!),IF(A61&lt;=IF(N(#REF!)=0,#REF!,#REF!),#REF!,""),"")</f>
        <v>#REF!</v>
      </c>
      <c r="D61" s="9" t="str">
        <f>IF(TYPE(VLOOKUP(C61,#REF!,3,0))&gt;3," -",VLOOKUP(C61,#REF!,3,0))</f>
        <v xml:space="preserve"> -</v>
      </c>
      <c r="E61" s="1">
        <v>59</v>
      </c>
      <c r="F61" t="e">
        <f t="shared" si="0"/>
        <v>#REF!</v>
      </c>
      <c r="H61" s="1" t="e">
        <f>#REF!</f>
        <v>#REF!</v>
      </c>
    </row>
    <row r="62" spans="1:8" x14ac:dyDescent="0.25">
      <c r="A62" s="1">
        <v>60</v>
      </c>
      <c r="B62" s="9" t="e">
        <f t="shared" si="3"/>
        <v>#REF!</v>
      </c>
      <c r="C62" s="10" t="e">
        <f>IF(H62&gt;=IF(N(#REF!)=0,1,#REF!),IF(A62&lt;=IF(N(#REF!)=0,#REF!,#REF!),#REF!,""),"")</f>
        <v>#REF!</v>
      </c>
      <c r="D62" s="9" t="str">
        <f>IF(TYPE(VLOOKUP(C62,#REF!,3,0))&gt;3," -",VLOOKUP(C62,#REF!,3,0))</f>
        <v xml:space="preserve"> -</v>
      </c>
      <c r="E62" s="1">
        <v>60</v>
      </c>
      <c r="F62" t="e">
        <f t="shared" si="0"/>
        <v>#REF!</v>
      </c>
      <c r="H62" s="1" t="e">
        <f>#REF!</f>
        <v>#REF!</v>
      </c>
    </row>
    <row r="63" spans="1:8" x14ac:dyDescent="0.25">
      <c r="A63" s="1">
        <v>61</v>
      </c>
      <c r="B63" s="9" t="e">
        <f t="shared" si="3"/>
        <v>#REF!</v>
      </c>
      <c r="C63" s="10" t="e">
        <f>IF(H63&gt;=IF(N(#REF!)=0,1,#REF!),IF(A63&lt;=IF(N(#REF!)=0,#REF!,#REF!),#REF!,""),"")</f>
        <v>#REF!</v>
      </c>
      <c r="D63" s="9" t="str">
        <f>IF(TYPE(VLOOKUP(C63,#REF!,3,0))&gt;3," -",VLOOKUP(C63,#REF!,3,0))</f>
        <v xml:space="preserve"> -</v>
      </c>
      <c r="E63" s="1">
        <v>61</v>
      </c>
      <c r="F63" t="e">
        <f t="shared" si="0"/>
        <v>#REF!</v>
      </c>
      <c r="H63" s="1" t="e">
        <f>#REF!</f>
        <v>#REF!</v>
      </c>
    </row>
    <row r="64" spans="1:8" x14ac:dyDescent="0.25">
      <c r="A64" s="1">
        <v>62</v>
      </c>
      <c r="B64" s="9" t="e">
        <f t="shared" si="3"/>
        <v>#REF!</v>
      </c>
      <c r="C64" s="10" t="e">
        <f>IF(H64&gt;=IF(N(#REF!)=0,1,#REF!),IF(A64&lt;=IF(N(#REF!)=0,#REF!,#REF!),#REF!,""),"")</f>
        <v>#REF!</v>
      </c>
      <c r="D64" s="9" t="str">
        <f>IF(TYPE(VLOOKUP(C64,#REF!,3,0))&gt;3," -",VLOOKUP(C64,#REF!,3,0))</f>
        <v xml:space="preserve"> -</v>
      </c>
      <c r="E64" s="1">
        <v>62</v>
      </c>
      <c r="F64" t="e">
        <f t="shared" si="0"/>
        <v>#REF!</v>
      </c>
      <c r="H64" s="1" t="e">
        <f>#REF!</f>
        <v>#REF!</v>
      </c>
    </row>
    <row r="65" spans="1:8" x14ac:dyDescent="0.25">
      <c r="A65" s="1">
        <v>63</v>
      </c>
      <c r="B65" s="9" t="e">
        <f t="shared" si="3"/>
        <v>#REF!</v>
      </c>
      <c r="C65" s="10" t="e">
        <f>IF(H65&gt;=IF(N(#REF!)=0,1,#REF!),IF(A65&lt;=IF(N(#REF!)=0,#REF!,#REF!),#REF!,""),"")</f>
        <v>#REF!</v>
      </c>
      <c r="D65" s="9" t="str">
        <f>IF(TYPE(VLOOKUP(C65,#REF!,3,0))&gt;3," -",VLOOKUP(C65,#REF!,3,0))</f>
        <v xml:space="preserve"> -</v>
      </c>
      <c r="E65" s="1">
        <v>63</v>
      </c>
      <c r="F65" t="e">
        <f t="shared" si="0"/>
        <v>#REF!</v>
      </c>
      <c r="H65" s="1" t="e">
        <f>#REF!</f>
        <v>#REF!</v>
      </c>
    </row>
    <row r="66" spans="1:8" x14ac:dyDescent="0.25">
      <c r="A66" s="1">
        <v>64</v>
      </c>
      <c r="B66" s="9" t="e">
        <f t="shared" si="3"/>
        <v>#REF!</v>
      </c>
      <c r="C66" s="10" t="e">
        <f>IF(H66&gt;=IF(N(#REF!)=0,1,#REF!),IF(A66&lt;=IF(N(#REF!)=0,#REF!,#REF!),#REF!,""),"")</f>
        <v>#REF!</v>
      </c>
      <c r="D66" s="9" t="str">
        <f>IF(TYPE(VLOOKUP(C66,#REF!,3,0))&gt;3," -",VLOOKUP(C66,#REF!,3,0))</f>
        <v xml:space="preserve"> -</v>
      </c>
      <c r="E66" s="1">
        <v>64</v>
      </c>
      <c r="F66" t="e">
        <f t="shared" si="0"/>
        <v>#REF!</v>
      </c>
      <c r="H66" s="1" t="e">
        <f>#REF!</f>
        <v>#REF!</v>
      </c>
    </row>
    <row r="67" spans="1:8" x14ac:dyDescent="0.25">
      <c r="A67" s="1">
        <v>65</v>
      </c>
      <c r="C67" s="10" t="e">
        <f>IF(H67&gt;=IF(N(#REF!)=0,1,#REF!),IF(A67&lt;=IF(N(#REF!)=0,#REF!,#REF!),#REF!,""),"")</f>
        <v>#REF!</v>
      </c>
      <c r="D67" s="9" t="str">
        <f>IF(TYPE(VLOOKUP(C67,#REF!,3,0))&gt;3," -",VLOOKUP(C67,#REF!,3,0))</f>
        <v xml:space="preserve"> -</v>
      </c>
      <c r="H67" s="1" t="e">
        <f>#REF!</f>
        <v>#REF!</v>
      </c>
    </row>
    <row r="68" spans="1:8" x14ac:dyDescent="0.25">
      <c r="A68" s="1">
        <v>66</v>
      </c>
      <c r="C68" s="10" t="e">
        <f>IF(H68&gt;=IF(N(#REF!)=0,1,#REF!),IF(A68&lt;=IF(N(#REF!)=0,#REF!,#REF!),#REF!,""),"")</f>
        <v>#REF!</v>
      </c>
      <c r="D68" s="9" t="str">
        <f>IF(TYPE(VLOOKUP(C68,#REF!,3,0))&gt;3," -",VLOOKUP(C68,#REF!,3,0))</f>
        <v xml:space="preserve"> -</v>
      </c>
      <c r="H68" s="1" t="e">
        <f>#REF!</f>
        <v>#REF!</v>
      </c>
    </row>
    <row r="69" spans="1:8" x14ac:dyDescent="0.25">
      <c r="A69" s="1">
        <v>67</v>
      </c>
      <c r="C69" s="10" t="e">
        <f>IF(H69&gt;=IF(N(#REF!)=0,1,#REF!),IF(A69&lt;=IF(N(#REF!)=0,#REF!,#REF!),#REF!,""),"")</f>
        <v>#REF!</v>
      </c>
      <c r="D69" s="9" t="str">
        <f>IF(TYPE(VLOOKUP(C69,#REF!,3,0))&gt;3," -",VLOOKUP(C69,#REF!,3,0))</f>
        <v xml:space="preserve"> -</v>
      </c>
      <c r="H69" s="1" t="e">
        <f>#REF!</f>
        <v>#REF!</v>
      </c>
    </row>
    <row r="70" spans="1:8" x14ac:dyDescent="0.25">
      <c r="A70" s="1">
        <v>68</v>
      </c>
      <c r="C70" s="10" t="e">
        <f>IF(H70&gt;=IF(N(#REF!)=0,1,#REF!),IF(A70&lt;=IF(N(#REF!)=0,#REF!,#REF!),#REF!,""),"")</f>
        <v>#REF!</v>
      </c>
      <c r="D70" s="9" t="str">
        <f>IF(TYPE(VLOOKUP(C70,#REF!,3,0))&gt;3," -",VLOOKUP(C70,#REF!,3,0))</f>
        <v xml:space="preserve"> -</v>
      </c>
      <c r="H70" s="1" t="e">
        <f>#REF!</f>
        <v>#REF!</v>
      </c>
    </row>
    <row r="71" spans="1:8" x14ac:dyDescent="0.25">
      <c r="A71" s="1">
        <v>69</v>
      </c>
      <c r="C71" s="10" t="e">
        <f>IF(H71&gt;=IF(N(#REF!)=0,1,#REF!),IF(A71&lt;=IF(N(#REF!)=0,#REF!,#REF!),#REF!,""),"")</f>
        <v>#REF!</v>
      </c>
      <c r="D71" s="9" t="str">
        <f>IF(TYPE(VLOOKUP(C71,#REF!,3,0))&gt;3," -",VLOOKUP(C71,#REF!,3,0))</f>
        <v xml:space="preserve"> -</v>
      </c>
      <c r="H71" s="1" t="e">
        <f>#REF!</f>
        <v>#REF!</v>
      </c>
    </row>
    <row r="72" spans="1:8" x14ac:dyDescent="0.25">
      <c r="A72" s="1">
        <v>70</v>
      </c>
      <c r="C72" s="10" t="e">
        <f>IF(H72&gt;=IF(N(#REF!)=0,1,#REF!),IF(A72&lt;=IF(N(#REF!)=0,#REF!,#REF!),#REF!,""),"")</f>
        <v>#REF!</v>
      </c>
      <c r="D72" s="9" t="str">
        <f>IF(TYPE(VLOOKUP(C72,#REF!,3,0))&gt;3," -",VLOOKUP(C72,#REF!,3,0))</f>
        <v xml:space="preserve"> -</v>
      </c>
      <c r="H72" s="1" t="e">
        <f>#REF!</f>
        <v>#REF!</v>
      </c>
    </row>
    <row r="73" spans="1:8" x14ac:dyDescent="0.25">
      <c r="A73" s="1">
        <v>71</v>
      </c>
      <c r="C73" s="10" t="e">
        <f>IF(H73&gt;=IF(N(#REF!)=0,1,#REF!),IF(A73&lt;=IF(N(#REF!)=0,#REF!,#REF!),#REF!,""),"")</f>
        <v>#REF!</v>
      </c>
      <c r="D73" s="9" t="str">
        <f>IF(TYPE(VLOOKUP(C73,#REF!,3,0))&gt;3," -",VLOOKUP(C73,#REF!,3,0))</f>
        <v xml:space="preserve"> -</v>
      </c>
      <c r="H73" s="1" t="e">
        <f>#REF!</f>
        <v>#REF!</v>
      </c>
    </row>
    <row r="74" spans="1:8" x14ac:dyDescent="0.25">
      <c r="A74" s="1">
        <v>72</v>
      </c>
      <c r="C74" s="10" t="e">
        <f>IF(H74&gt;=IF(N(#REF!)=0,1,#REF!),IF(A74&lt;=IF(N(#REF!)=0,#REF!,#REF!),#REF!,""),"")</f>
        <v>#REF!</v>
      </c>
      <c r="D74" s="9" t="str">
        <f>IF(TYPE(VLOOKUP(C74,#REF!,3,0))&gt;3," -",VLOOKUP(C74,#REF!,3,0))</f>
        <v xml:space="preserve"> -</v>
      </c>
      <c r="H74" s="1" t="e">
        <f>#REF!</f>
        <v>#REF!</v>
      </c>
    </row>
    <row r="75" spans="1:8" x14ac:dyDescent="0.25">
      <c r="A75" s="1">
        <v>73</v>
      </c>
      <c r="C75" s="10" t="e">
        <f>IF(H75&gt;=IF(N(#REF!)=0,1,#REF!),IF(A75&lt;=IF(N(#REF!)=0,#REF!,#REF!),#REF!,""),"")</f>
        <v>#REF!</v>
      </c>
      <c r="D75" s="9" t="str">
        <f>IF(TYPE(VLOOKUP(C75,#REF!,3,0))&gt;3," -",VLOOKUP(C75,#REF!,3,0))</f>
        <v xml:space="preserve"> -</v>
      </c>
      <c r="H75" s="1" t="e">
        <f>#REF!</f>
        <v>#REF!</v>
      </c>
    </row>
    <row r="76" spans="1:8" x14ac:dyDescent="0.25">
      <c r="A76" s="1">
        <v>74</v>
      </c>
      <c r="C76" s="10" t="e">
        <f>IF(H76&gt;=IF(N(#REF!)=0,1,#REF!),IF(A76&lt;=IF(N(#REF!)=0,#REF!,#REF!),#REF!,""),"")</f>
        <v>#REF!</v>
      </c>
      <c r="D76" s="9" t="str">
        <f>IF(TYPE(VLOOKUP(C76,#REF!,3,0))&gt;3," -",VLOOKUP(C76,#REF!,3,0))</f>
        <v xml:space="preserve"> -</v>
      </c>
      <c r="H76" s="1" t="e">
        <f>#REF!</f>
        <v>#REF!</v>
      </c>
    </row>
    <row r="77" spans="1:8" x14ac:dyDescent="0.25">
      <c r="A77" s="1">
        <v>75</v>
      </c>
      <c r="C77" s="10" t="e">
        <f>IF(H77&gt;=IF(N(#REF!)=0,1,#REF!),IF(A77&lt;=IF(N(#REF!)=0,#REF!,#REF!),#REF!,""),"")</f>
        <v>#REF!</v>
      </c>
      <c r="D77" s="9" t="str">
        <f>IF(TYPE(VLOOKUP(C77,#REF!,3,0))&gt;3," -",VLOOKUP(C77,#REF!,3,0))</f>
        <v xml:space="preserve"> -</v>
      </c>
      <c r="H77" s="1" t="e">
        <f>#REF!</f>
        <v>#REF!</v>
      </c>
    </row>
    <row r="78" spans="1:8" x14ac:dyDescent="0.25">
      <c r="A78" s="1">
        <v>76</v>
      </c>
      <c r="C78" s="10" t="e">
        <f>IF(H78&gt;=IF(N(#REF!)=0,1,#REF!),IF(A78&lt;=IF(N(#REF!)=0,#REF!,#REF!),#REF!,""),"")</f>
        <v>#REF!</v>
      </c>
      <c r="D78" s="9" t="str">
        <f>IF(TYPE(VLOOKUP(C78,#REF!,3,0))&gt;3," -",VLOOKUP(C78,#REF!,3,0))</f>
        <v xml:space="preserve"> -</v>
      </c>
      <c r="H78" s="1" t="e">
        <f>#REF!</f>
        <v>#REF!</v>
      </c>
    </row>
    <row r="79" spans="1:8" x14ac:dyDescent="0.25">
      <c r="A79" s="1">
        <v>77</v>
      </c>
      <c r="C79" s="10" t="e">
        <f>IF(H79&gt;=IF(N(#REF!)=0,1,#REF!),IF(A79&lt;=IF(N(#REF!)=0,#REF!,#REF!),#REF!,""),"")</f>
        <v>#REF!</v>
      </c>
      <c r="D79" s="9" t="str">
        <f>IF(TYPE(VLOOKUP(C79,#REF!,3,0))&gt;3," -",VLOOKUP(C79,#REF!,3,0))</f>
        <v xml:space="preserve"> -</v>
      </c>
      <c r="H79" s="1" t="e">
        <f>#REF!</f>
        <v>#REF!</v>
      </c>
    </row>
    <row r="80" spans="1:8" x14ac:dyDescent="0.25">
      <c r="A80" s="1">
        <v>78</v>
      </c>
      <c r="C80" s="10" t="e">
        <f>IF(H80&gt;=IF(N(#REF!)=0,1,#REF!),IF(A80&lt;=IF(N(#REF!)=0,#REF!,#REF!),#REF!,""),"")</f>
        <v>#REF!</v>
      </c>
      <c r="D80" s="9" t="str">
        <f>IF(TYPE(VLOOKUP(C80,#REF!,3,0))&gt;3," -",VLOOKUP(C80,#REF!,3,0))</f>
        <v xml:space="preserve"> -</v>
      </c>
      <c r="H80" s="1" t="e">
        <f>#REF!</f>
        <v>#REF!</v>
      </c>
    </row>
    <row r="81" spans="1:8" x14ac:dyDescent="0.25">
      <c r="A81" s="1">
        <v>79</v>
      </c>
      <c r="C81" s="10" t="e">
        <f>IF(H81&gt;=IF(N(#REF!)=0,1,#REF!),IF(A81&lt;=IF(N(#REF!)=0,#REF!,#REF!),#REF!,""),"")</f>
        <v>#REF!</v>
      </c>
      <c r="D81" s="9" t="str">
        <f>IF(TYPE(VLOOKUP(C81,#REF!,3,0))&gt;3," -",VLOOKUP(C81,#REF!,3,0))</f>
        <v xml:space="preserve"> -</v>
      </c>
      <c r="H81" s="1" t="e">
        <f>#REF!</f>
        <v>#REF!</v>
      </c>
    </row>
    <row r="82" spans="1:8" x14ac:dyDescent="0.25">
      <c r="A82" s="1">
        <v>80</v>
      </c>
      <c r="C82" s="10" t="e">
        <f>IF(H82&gt;=IF(N(#REF!)=0,1,#REF!),IF(A82&lt;=IF(N(#REF!)=0,#REF!,#REF!),#REF!,""),"")</f>
        <v>#REF!</v>
      </c>
      <c r="D82" s="9" t="str">
        <f>IF(TYPE(VLOOKUP(C82,#REF!,3,0))&gt;3," -",VLOOKUP(C82,#REF!,3,0))</f>
        <v xml:space="preserve"> -</v>
      </c>
      <c r="H82" s="1" t="e">
        <f>#REF!</f>
        <v>#REF!</v>
      </c>
    </row>
    <row r="83" spans="1:8" x14ac:dyDescent="0.25">
      <c r="A83" s="1">
        <v>81</v>
      </c>
      <c r="C83" s="10" t="e">
        <f>IF(H83&gt;=IF(N(#REF!)=0,1,#REF!),IF(A83&lt;=IF(N(#REF!)=0,#REF!,#REF!),#REF!,""),"")</f>
        <v>#REF!</v>
      </c>
      <c r="D83" s="9" t="str">
        <f>IF(TYPE(VLOOKUP(C83,#REF!,3,0))&gt;3," -",VLOOKUP(C83,#REF!,3,0))</f>
        <v xml:space="preserve"> -</v>
      </c>
      <c r="H83" s="1" t="e">
        <f>#REF!</f>
        <v>#REF!</v>
      </c>
    </row>
    <row r="84" spans="1:8" x14ac:dyDescent="0.25">
      <c r="A84" s="1">
        <v>82</v>
      </c>
      <c r="C84" s="10" t="e">
        <f>IF(H84&gt;=IF(N(#REF!)=0,1,#REF!),IF(A84&lt;=IF(N(#REF!)=0,#REF!,#REF!),#REF!,""),"")</f>
        <v>#REF!</v>
      </c>
      <c r="D84" s="9" t="str">
        <f>IF(TYPE(VLOOKUP(C84,#REF!,3,0))&gt;3," -",VLOOKUP(C84,#REF!,3,0))</f>
        <v xml:space="preserve"> -</v>
      </c>
      <c r="H84" s="1" t="e">
        <f>#REF!</f>
        <v>#REF!</v>
      </c>
    </row>
    <row r="85" spans="1:8" x14ac:dyDescent="0.25">
      <c r="A85" s="1">
        <v>83</v>
      </c>
      <c r="C85" s="10" t="e">
        <f>IF(H85&gt;=IF(N(#REF!)=0,1,#REF!),IF(A85&lt;=IF(N(#REF!)=0,#REF!,#REF!),#REF!,""),"")</f>
        <v>#REF!</v>
      </c>
      <c r="D85" s="9" t="str">
        <f>IF(TYPE(VLOOKUP(C85,#REF!,3,0))&gt;3," -",VLOOKUP(C85,#REF!,3,0))</f>
        <v xml:space="preserve"> -</v>
      </c>
      <c r="H85" s="1" t="e">
        <f>#REF!</f>
        <v>#REF!</v>
      </c>
    </row>
    <row r="86" spans="1:8" x14ac:dyDescent="0.25">
      <c r="A86" s="1">
        <v>84</v>
      </c>
      <c r="C86" s="10" t="e">
        <f>IF(H86&gt;=IF(N(#REF!)=0,1,#REF!),IF(A86&lt;=IF(N(#REF!)=0,#REF!,#REF!),#REF!,""),"")</f>
        <v>#REF!</v>
      </c>
      <c r="D86" s="9" t="str">
        <f>IF(TYPE(VLOOKUP(C86,#REF!,3,0))&gt;3," -",VLOOKUP(C86,#REF!,3,0))</f>
        <v xml:space="preserve"> -</v>
      </c>
      <c r="H86" s="1" t="e">
        <f>#REF!</f>
        <v>#REF!</v>
      </c>
    </row>
    <row r="87" spans="1:8" x14ac:dyDescent="0.25">
      <c r="A87" s="1">
        <v>85</v>
      </c>
      <c r="C87" s="10" t="e">
        <f>IF(H87&gt;=IF(N(#REF!)=0,1,#REF!),IF(A87&lt;=IF(N(#REF!)=0,#REF!,#REF!),#REF!,""),"")</f>
        <v>#REF!</v>
      </c>
      <c r="D87" s="9" t="str">
        <f>IF(TYPE(VLOOKUP(C87,#REF!,3,0))&gt;3," -",VLOOKUP(C87,#REF!,3,0))</f>
        <v xml:space="preserve"> -</v>
      </c>
      <c r="H87" s="1" t="e">
        <f>#REF!</f>
        <v>#REF!</v>
      </c>
    </row>
    <row r="88" spans="1:8" x14ac:dyDescent="0.25">
      <c r="A88" s="1">
        <v>86</v>
      </c>
      <c r="C88" s="10" t="e">
        <f>IF(H88&gt;=IF(N(#REF!)=0,1,#REF!),IF(A88&lt;=IF(N(#REF!)=0,#REF!,#REF!),#REF!,""),"")</f>
        <v>#REF!</v>
      </c>
      <c r="D88" s="9" t="str">
        <f>IF(TYPE(VLOOKUP(C88,#REF!,3,0))&gt;3," -",VLOOKUP(C88,#REF!,3,0))</f>
        <v xml:space="preserve"> -</v>
      </c>
      <c r="H88" s="1" t="e">
        <f>#REF!</f>
        <v>#REF!</v>
      </c>
    </row>
    <row r="89" spans="1:8" x14ac:dyDescent="0.25">
      <c r="A89" s="1">
        <v>87</v>
      </c>
      <c r="C89" s="10" t="e">
        <f>IF(H89&gt;=IF(N(#REF!)=0,1,#REF!),IF(A89&lt;=IF(N(#REF!)=0,#REF!,#REF!),#REF!,""),"")</f>
        <v>#REF!</v>
      </c>
      <c r="D89" s="9" t="str">
        <f>IF(TYPE(VLOOKUP(C89,#REF!,3,0))&gt;3," -",VLOOKUP(C89,#REF!,3,0))</f>
        <v xml:space="preserve"> -</v>
      </c>
      <c r="H89" s="1" t="e">
        <f>#REF!</f>
        <v>#REF!</v>
      </c>
    </row>
    <row r="90" spans="1:8" x14ac:dyDescent="0.25">
      <c r="A90" s="1">
        <v>88</v>
      </c>
      <c r="C90" s="10" t="e">
        <f>IF(H90&gt;=IF(N(#REF!)=0,1,#REF!),IF(A90&lt;=IF(N(#REF!)=0,#REF!,#REF!),#REF!,""),"")</f>
        <v>#REF!</v>
      </c>
      <c r="D90" s="9" t="str">
        <f>IF(TYPE(VLOOKUP(C90,#REF!,3,0))&gt;3," -",VLOOKUP(C90,#REF!,3,0))</f>
        <v xml:space="preserve"> -</v>
      </c>
      <c r="H90" s="1" t="e">
        <f>#REF!</f>
        <v>#REF!</v>
      </c>
    </row>
    <row r="91" spans="1:8" x14ac:dyDescent="0.25">
      <c r="A91" s="1">
        <v>89</v>
      </c>
      <c r="C91" s="10" t="e">
        <f>IF(H91&gt;=IF(N(#REF!)=0,1,#REF!),IF(A91&lt;=IF(N(#REF!)=0,#REF!,#REF!),#REF!,""),"")</f>
        <v>#REF!</v>
      </c>
      <c r="D91" s="9" t="str">
        <f>IF(TYPE(VLOOKUP(C91,#REF!,3,0))&gt;3," -",VLOOKUP(C91,#REF!,3,0))</f>
        <v xml:space="preserve"> -</v>
      </c>
      <c r="H91" s="1" t="e">
        <f>#REF!</f>
        <v>#REF!</v>
      </c>
    </row>
    <row r="92" spans="1:8" x14ac:dyDescent="0.25">
      <c r="A92" s="1">
        <v>90</v>
      </c>
      <c r="C92" s="10" t="e">
        <f>IF(H92&gt;=IF(N(#REF!)=0,1,#REF!),IF(A92&lt;=IF(N(#REF!)=0,#REF!,#REF!),#REF!,""),"")</f>
        <v>#REF!</v>
      </c>
      <c r="D92" s="9" t="str">
        <f>IF(TYPE(VLOOKUP(C92,#REF!,3,0))&gt;3," -",VLOOKUP(C92,#REF!,3,0))</f>
        <v xml:space="preserve"> -</v>
      </c>
      <c r="H92" s="1" t="e">
        <f>#REF!</f>
        <v>#REF!</v>
      </c>
    </row>
    <row r="93" spans="1:8" x14ac:dyDescent="0.25">
      <c r="A93" s="1">
        <v>91</v>
      </c>
      <c r="C93" s="10" t="e">
        <f>IF(H93&gt;=IF(N(#REF!)=0,1,#REF!),IF(A93&lt;=IF(N(#REF!)=0,#REF!,#REF!),#REF!,""),"")</f>
        <v>#REF!</v>
      </c>
      <c r="D93" s="9" t="str">
        <f>IF(TYPE(VLOOKUP(C93,#REF!,3,0))&gt;3," -",VLOOKUP(C93,#REF!,3,0))</f>
        <v xml:space="preserve"> -</v>
      </c>
      <c r="H93" s="1" t="e">
        <f>#REF!</f>
        <v>#REF!</v>
      </c>
    </row>
    <row r="94" spans="1:8" x14ac:dyDescent="0.25">
      <c r="A94" s="1">
        <v>92</v>
      </c>
      <c r="C94" s="10" t="e">
        <f>IF(H94&gt;=IF(N(#REF!)=0,1,#REF!),IF(A94&lt;=IF(N(#REF!)=0,#REF!,#REF!),#REF!,""),"")</f>
        <v>#REF!</v>
      </c>
      <c r="D94" s="9" t="str">
        <f>IF(TYPE(VLOOKUP(C94,#REF!,3,0))&gt;3," -",VLOOKUP(C94,#REF!,3,0))</f>
        <v xml:space="preserve"> -</v>
      </c>
      <c r="H94" s="1" t="e">
        <f>#REF!</f>
        <v>#REF!</v>
      </c>
    </row>
    <row r="95" spans="1:8" x14ac:dyDescent="0.25">
      <c r="A95" s="1">
        <v>93</v>
      </c>
      <c r="C95" s="10" t="e">
        <f>IF(H95&gt;=IF(N(#REF!)=0,1,#REF!),IF(A95&lt;=IF(N(#REF!)=0,#REF!,#REF!),#REF!,""),"")</f>
        <v>#REF!</v>
      </c>
      <c r="D95" s="9" t="str">
        <f>IF(TYPE(VLOOKUP(C95,#REF!,3,0))&gt;3," -",VLOOKUP(C95,#REF!,3,0))</f>
        <v xml:space="preserve"> -</v>
      </c>
      <c r="H95" s="1" t="e">
        <f>#REF!</f>
        <v>#REF!</v>
      </c>
    </row>
    <row r="96" spans="1:8" x14ac:dyDescent="0.25">
      <c r="A96" s="1">
        <v>94</v>
      </c>
      <c r="C96" s="10" t="e">
        <f>IF(H96&gt;=IF(N(#REF!)=0,1,#REF!),IF(A96&lt;=IF(N(#REF!)=0,#REF!,#REF!),#REF!,""),"")</f>
        <v>#REF!</v>
      </c>
      <c r="D96" s="9" t="str">
        <f>IF(TYPE(VLOOKUP(C96,#REF!,3,0))&gt;3," -",VLOOKUP(C96,#REF!,3,0))</f>
        <v xml:space="preserve"> -</v>
      </c>
      <c r="H96" s="1" t="e">
        <f>#REF!</f>
        <v>#REF!</v>
      </c>
    </row>
    <row r="97" spans="1:8" x14ac:dyDescent="0.25">
      <c r="A97" s="1">
        <v>95</v>
      </c>
      <c r="C97" s="10" t="e">
        <f>IF(H97&gt;=IF(N(#REF!)=0,1,#REF!),IF(A97&lt;=IF(N(#REF!)=0,#REF!,#REF!),#REF!,""),"")</f>
        <v>#REF!</v>
      </c>
      <c r="D97" s="9" t="str">
        <f>IF(TYPE(VLOOKUP(C97,#REF!,3,0))&gt;3," -",VLOOKUP(C97,#REF!,3,0))</f>
        <v xml:space="preserve"> -</v>
      </c>
      <c r="H97" s="1" t="e">
        <f>#REF!</f>
        <v>#REF!</v>
      </c>
    </row>
    <row r="98" spans="1:8" x14ac:dyDescent="0.25">
      <c r="A98" s="1">
        <v>96</v>
      </c>
      <c r="C98" s="10" t="e">
        <f>IF(H98&gt;=IF(N(#REF!)=0,1,#REF!),IF(A98&lt;=IF(N(#REF!)=0,#REF!,#REF!),#REF!,""),"")</f>
        <v>#REF!</v>
      </c>
      <c r="D98" s="9" t="str">
        <f>IF(TYPE(VLOOKUP(C98,#REF!,3,0))&gt;3," -",VLOOKUP(C98,#REF!,3,0))</f>
        <v xml:space="preserve"> -</v>
      </c>
      <c r="H98" s="1" t="e">
        <f>#REF!</f>
        <v>#REF!</v>
      </c>
    </row>
    <row r="99" spans="1:8" x14ac:dyDescent="0.25">
      <c r="A99" s="1">
        <v>97</v>
      </c>
      <c r="C99" s="10" t="e">
        <f>IF(H99&gt;=IF(N(#REF!)=0,1,#REF!),IF(A99&lt;=IF(N(#REF!)=0,#REF!,#REF!),#REF!,""),"")</f>
        <v>#REF!</v>
      </c>
      <c r="D99" s="9" t="str">
        <f>IF(TYPE(VLOOKUP(C99,#REF!,3,0))&gt;3," -",VLOOKUP(C99,#REF!,3,0))</f>
        <v xml:space="preserve"> -</v>
      </c>
      <c r="H99" s="1" t="e">
        <f>#REF!</f>
        <v>#REF!</v>
      </c>
    </row>
    <row r="100" spans="1:8" x14ac:dyDescent="0.25">
      <c r="A100" s="1">
        <v>98</v>
      </c>
      <c r="C100" s="10" t="e">
        <f>IF(H100&gt;=IF(N(#REF!)=0,1,#REF!),IF(A100&lt;=IF(N(#REF!)=0,#REF!,#REF!),#REF!,""),"")</f>
        <v>#REF!</v>
      </c>
      <c r="D100" s="9" t="str">
        <f>IF(TYPE(VLOOKUP(C100,#REF!,3,0))&gt;3," -",VLOOKUP(C100,#REF!,3,0))</f>
        <v xml:space="preserve"> -</v>
      </c>
      <c r="H100" s="1" t="e">
        <f>#REF!</f>
        <v>#REF!</v>
      </c>
    </row>
    <row r="101" spans="1:8" x14ac:dyDescent="0.25">
      <c r="A101" s="1">
        <v>99</v>
      </c>
      <c r="C101" s="10" t="e">
        <f>IF(H101&gt;=IF(N(#REF!)=0,1,#REF!),IF(A101&lt;=IF(N(#REF!)=0,#REF!,#REF!),#REF!,""),"")</f>
        <v>#REF!</v>
      </c>
      <c r="D101" s="9" t="str">
        <f>IF(TYPE(VLOOKUP(C101,#REF!,3,0))&gt;3," -",VLOOKUP(C101,#REF!,3,0))</f>
        <v xml:space="preserve"> -</v>
      </c>
      <c r="H101" s="1" t="e">
        <f>#REF!</f>
        <v>#REF!</v>
      </c>
    </row>
    <row r="102" spans="1:8" x14ac:dyDescent="0.25">
      <c r="A102" s="1">
        <v>100</v>
      </c>
      <c r="C102" s="10" t="e">
        <f>IF(H102&gt;=IF(N(#REF!)=0,1,#REF!),IF(A102&lt;=IF(N(#REF!)=0,#REF!,#REF!),#REF!,""),"")</f>
        <v>#REF!</v>
      </c>
      <c r="D102" s="9" t="str">
        <f>IF(TYPE(VLOOKUP(C102,#REF!,3,0))&gt;3," -",VLOOKUP(C102,#REF!,3,0))</f>
        <v xml:space="preserve"> -</v>
      </c>
      <c r="H102" s="1" t="e">
        <f>#REF!</f>
        <v>#REF!</v>
      </c>
    </row>
    <row r="103" spans="1:8" x14ac:dyDescent="0.25">
      <c r="A103" s="1">
        <v>101</v>
      </c>
      <c r="C103" s="10" t="e">
        <f>IF(H103&gt;=IF(N(#REF!)=0,1,#REF!),IF(A103&lt;=IF(N(#REF!)=0,#REF!,#REF!),#REF!,""),"")</f>
        <v>#REF!</v>
      </c>
      <c r="D103" s="9" t="str">
        <f>IF(TYPE(VLOOKUP(C103,#REF!,3,0))&gt;3," -",VLOOKUP(C103,#REF!,3,0))</f>
        <v xml:space="preserve"> -</v>
      </c>
      <c r="H103" s="1" t="e">
        <f>#REF!</f>
        <v>#REF!</v>
      </c>
    </row>
    <row r="104" spans="1:8" x14ac:dyDescent="0.25">
      <c r="A104" s="1">
        <v>102</v>
      </c>
      <c r="C104" s="10" t="e">
        <f>IF(H104&gt;=IF(N(#REF!)=0,1,#REF!),IF(A104&lt;=IF(N(#REF!)=0,#REF!,#REF!),#REF!,""),"")</f>
        <v>#REF!</v>
      </c>
      <c r="D104" s="9" t="str">
        <f>IF(TYPE(VLOOKUP(C104,#REF!,3,0))&gt;3," -",VLOOKUP(C104,#REF!,3,0))</f>
        <v xml:space="preserve"> -</v>
      </c>
      <c r="H104" s="1" t="e">
        <f>#REF!</f>
        <v>#REF!</v>
      </c>
    </row>
    <row r="105" spans="1:8" x14ac:dyDescent="0.25">
      <c r="A105" s="1">
        <v>103</v>
      </c>
      <c r="C105" s="10" t="e">
        <f>IF(H105&gt;=IF(N(#REF!)=0,1,#REF!),IF(A105&lt;=IF(N(#REF!)=0,#REF!,#REF!),#REF!,""),"")</f>
        <v>#REF!</v>
      </c>
      <c r="D105" s="9" t="str">
        <f>IF(TYPE(VLOOKUP(C105,#REF!,3,0))&gt;3," -",VLOOKUP(C105,#REF!,3,0))</f>
        <v xml:space="preserve"> -</v>
      </c>
      <c r="H105" s="1" t="e">
        <f>#REF!</f>
        <v>#REF!</v>
      </c>
    </row>
    <row r="106" spans="1:8" x14ac:dyDescent="0.25">
      <c r="A106" s="1">
        <v>104</v>
      </c>
      <c r="C106" s="10" t="e">
        <f>IF(H106&gt;=IF(N(#REF!)=0,1,#REF!),IF(A106&lt;=IF(N(#REF!)=0,#REF!,#REF!),#REF!,""),"")</f>
        <v>#REF!</v>
      </c>
      <c r="D106" s="9" t="str">
        <f>IF(TYPE(VLOOKUP(C106,#REF!,3,0))&gt;3," -",VLOOKUP(C106,#REF!,3,0))</f>
        <v xml:space="preserve"> -</v>
      </c>
      <c r="H106" s="1" t="e">
        <f>#REF!</f>
        <v>#REF!</v>
      </c>
    </row>
    <row r="107" spans="1:8" x14ac:dyDescent="0.25">
      <c r="A107" s="1">
        <v>105</v>
      </c>
      <c r="C107" s="10" t="e">
        <f>IF(H107&gt;=IF(N(#REF!)=0,1,#REF!),IF(A107&lt;=IF(N(#REF!)=0,#REF!,#REF!),#REF!,""),"")</f>
        <v>#REF!</v>
      </c>
      <c r="D107" s="9" t="str">
        <f>IF(TYPE(VLOOKUP(C107,#REF!,3,0))&gt;3," -",VLOOKUP(C107,#REF!,3,0))</f>
        <v xml:space="preserve"> -</v>
      </c>
      <c r="H107" s="1" t="e">
        <f>#REF!</f>
        <v>#REF!</v>
      </c>
    </row>
    <row r="108" spans="1:8" x14ac:dyDescent="0.25">
      <c r="A108" s="1">
        <v>106</v>
      </c>
      <c r="C108" s="10" t="e">
        <f>IF(H108&gt;=IF(N(#REF!)=0,1,#REF!),IF(A108&lt;=IF(N(#REF!)=0,#REF!,#REF!),#REF!,""),"")</f>
        <v>#REF!</v>
      </c>
      <c r="D108" s="9" t="str">
        <f>IF(TYPE(VLOOKUP(C108,#REF!,3,0))&gt;3," -",VLOOKUP(C108,#REF!,3,0))</f>
        <v xml:space="preserve"> -</v>
      </c>
      <c r="H108" s="1" t="e">
        <f>#REF!</f>
        <v>#REF!</v>
      </c>
    </row>
    <row r="109" spans="1:8" x14ac:dyDescent="0.25">
      <c r="A109" s="1">
        <v>107</v>
      </c>
      <c r="C109" s="10" t="e">
        <f>IF(H109&gt;=IF(N(#REF!)=0,1,#REF!),IF(A109&lt;=IF(N(#REF!)=0,#REF!,#REF!),#REF!,""),"")</f>
        <v>#REF!</v>
      </c>
      <c r="D109" s="9" t="str">
        <f>IF(TYPE(VLOOKUP(C109,#REF!,3,0))&gt;3," -",VLOOKUP(C109,#REF!,3,0))</f>
        <v xml:space="preserve"> -</v>
      </c>
      <c r="H109" s="1" t="e">
        <f>#REF!</f>
        <v>#REF!</v>
      </c>
    </row>
    <row r="110" spans="1:8" x14ac:dyDescent="0.25">
      <c r="A110" s="1">
        <v>108</v>
      </c>
      <c r="C110" s="10" t="e">
        <f>IF(H110&gt;=IF(N(#REF!)=0,1,#REF!),IF(A110&lt;=IF(N(#REF!)=0,#REF!,#REF!),#REF!,""),"")</f>
        <v>#REF!</v>
      </c>
      <c r="D110" s="9" t="str">
        <f>IF(TYPE(VLOOKUP(C110,#REF!,3,0))&gt;3," -",VLOOKUP(C110,#REF!,3,0))</f>
        <v xml:space="preserve"> -</v>
      </c>
      <c r="H110" s="1" t="e">
        <f>#REF!</f>
        <v>#REF!</v>
      </c>
    </row>
    <row r="111" spans="1:8" x14ac:dyDescent="0.25">
      <c r="A111" s="1">
        <v>109</v>
      </c>
      <c r="C111" s="10" t="e">
        <f>IF(H111&gt;=IF(N(#REF!)=0,1,#REF!),IF(A111&lt;=IF(N(#REF!)=0,#REF!,#REF!),#REF!,""),"")</f>
        <v>#REF!</v>
      </c>
      <c r="D111" s="9" t="str">
        <f>IF(TYPE(VLOOKUP(C111,#REF!,3,0))&gt;3," -",VLOOKUP(C111,#REF!,3,0))</f>
        <v xml:space="preserve"> -</v>
      </c>
      <c r="H111" s="1" t="e">
        <f>#REF!</f>
        <v>#REF!</v>
      </c>
    </row>
    <row r="112" spans="1:8" x14ac:dyDescent="0.25">
      <c r="A112" s="1">
        <v>110</v>
      </c>
      <c r="C112" s="10" t="e">
        <f>IF(H112&gt;=IF(N(#REF!)=0,1,#REF!),IF(A112&lt;=IF(N(#REF!)=0,#REF!,#REF!),#REF!,""),"")</f>
        <v>#REF!</v>
      </c>
      <c r="D112" s="9" t="str">
        <f>IF(TYPE(VLOOKUP(C112,#REF!,3,0))&gt;3," -",VLOOKUP(C112,#REF!,3,0))</f>
        <v xml:space="preserve"> -</v>
      </c>
      <c r="H112" s="1" t="e">
        <f>#REF!</f>
        <v>#REF!</v>
      </c>
    </row>
    <row r="113" spans="1:8" x14ac:dyDescent="0.25">
      <c r="A113" s="1">
        <v>111</v>
      </c>
      <c r="C113" s="10" t="e">
        <f>IF(H113&gt;=IF(N(#REF!)=0,1,#REF!),IF(A113&lt;=IF(N(#REF!)=0,#REF!,#REF!),#REF!,""),"")</f>
        <v>#REF!</v>
      </c>
      <c r="D113" s="9" t="str">
        <f>IF(TYPE(VLOOKUP(C113,#REF!,3,0))&gt;3," -",VLOOKUP(C113,#REF!,3,0))</f>
        <v xml:space="preserve"> -</v>
      </c>
      <c r="H113" s="1" t="e">
        <f>#REF!</f>
        <v>#REF!</v>
      </c>
    </row>
    <row r="114" spans="1:8" x14ac:dyDescent="0.25">
      <c r="A114" s="1">
        <v>112</v>
      </c>
      <c r="C114" s="10" t="e">
        <f>IF(H114&gt;=IF(N(#REF!)=0,1,#REF!),IF(A114&lt;=IF(N(#REF!)=0,#REF!,#REF!),#REF!,""),"")</f>
        <v>#REF!</v>
      </c>
      <c r="D114" s="9" t="str">
        <f>IF(TYPE(VLOOKUP(C114,#REF!,3,0))&gt;3," -",VLOOKUP(C114,#REF!,3,0))</f>
        <v xml:space="preserve"> -</v>
      </c>
      <c r="H114" s="1" t="e">
        <f>#REF!</f>
        <v>#REF!</v>
      </c>
    </row>
    <row r="115" spans="1:8" x14ac:dyDescent="0.25">
      <c r="A115" s="1">
        <v>113</v>
      </c>
      <c r="C115" s="10" t="e">
        <f>IF(H115&gt;=IF(N(#REF!)=0,1,#REF!),IF(A115&lt;=IF(N(#REF!)=0,#REF!,#REF!),#REF!,""),"")</f>
        <v>#REF!</v>
      </c>
      <c r="D115" s="9" t="str">
        <f>IF(TYPE(VLOOKUP(C115,#REF!,3,0))&gt;3," -",VLOOKUP(C115,#REF!,3,0))</f>
        <v xml:space="preserve"> -</v>
      </c>
      <c r="H115" s="1" t="e">
        <f>#REF!</f>
        <v>#REF!</v>
      </c>
    </row>
    <row r="116" spans="1:8" x14ac:dyDescent="0.25">
      <c r="A116" s="1">
        <v>114</v>
      </c>
      <c r="C116" s="10" t="e">
        <f>IF(H116&gt;=IF(N(#REF!)=0,1,#REF!),IF(A116&lt;=IF(N(#REF!)=0,#REF!,#REF!),#REF!,""),"")</f>
        <v>#REF!</v>
      </c>
      <c r="D116" s="9" t="str">
        <f>IF(TYPE(VLOOKUP(C116,#REF!,3,0))&gt;3," -",VLOOKUP(C116,#REF!,3,0))</f>
        <v xml:space="preserve"> -</v>
      </c>
      <c r="H116" s="1" t="e">
        <f>#REF!</f>
        <v>#REF!</v>
      </c>
    </row>
    <row r="117" spans="1:8" x14ac:dyDescent="0.25">
      <c r="A117" s="1">
        <v>115</v>
      </c>
      <c r="C117" s="10" t="e">
        <f>IF(H117&gt;=IF(N(#REF!)=0,1,#REF!),IF(A117&lt;=IF(N(#REF!)=0,#REF!,#REF!),#REF!,""),"")</f>
        <v>#REF!</v>
      </c>
      <c r="D117" s="9" t="str">
        <f>IF(TYPE(VLOOKUP(C117,#REF!,3,0))&gt;3," -",VLOOKUP(C117,#REF!,3,0))</f>
        <v xml:space="preserve"> -</v>
      </c>
      <c r="H117" s="1" t="e">
        <f>#REF!</f>
        <v>#REF!</v>
      </c>
    </row>
    <row r="118" spans="1:8" x14ac:dyDescent="0.25">
      <c r="A118" s="1">
        <v>116</v>
      </c>
      <c r="C118" s="10" t="e">
        <f>IF(H118&gt;=IF(N(#REF!)=0,1,#REF!),IF(A118&lt;=IF(N(#REF!)=0,#REF!,#REF!),#REF!,""),"")</f>
        <v>#REF!</v>
      </c>
      <c r="D118" s="9" t="str">
        <f>IF(TYPE(VLOOKUP(C118,#REF!,3,0))&gt;3," -",VLOOKUP(C118,#REF!,3,0))</f>
        <v xml:space="preserve"> -</v>
      </c>
      <c r="H118" s="1" t="e">
        <f>#REF!</f>
        <v>#REF!</v>
      </c>
    </row>
    <row r="119" spans="1:8" x14ac:dyDescent="0.25">
      <c r="A119" s="1">
        <v>117</v>
      </c>
      <c r="C119" s="10" t="e">
        <f>IF(H119&gt;=IF(N(#REF!)=0,1,#REF!),IF(A119&lt;=IF(N(#REF!)=0,#REF!,#REF!),#REF!,""),"")</f>
        <v>#REF!</v>
      </c>
      <c r="D119" s="9" t="str">
        <f>IF(TYPE(VLOOKUP(C119,#REF!,3,0))&gt;3," -",VLOOKUP(C119,#REF!,3,0))</f>
        <v xml:space="preserve"> -</v>
      </c>
      <c r="H119" s="1" t="e">
        <f>#REF!</f>
        <v>#REF!</v>
      </c>
    </row>
    <row r="120" spans="1:8" x14ac:dyDescent="0.25">
      <c r="A120" s="1">
        <v>118</v>
      </c>
      <c r="C120" s="10" t="e">
        <f>IF(H120&gt;=IF(N(#REF!)=0,1,#REF!),IF(A120&lt;=IF(N(#REF!)=0,#REF!,#REF!),#REF!,""),"")</f>
        <v>#REF!</v>
      </c>
      <c r="D120" s="9" t="str">
        <f>IF(TYPE(VLOOKUP(C120,#REF!,3,0))&gt;3," -",VLOOKUP(C120,#REF!,3,0))</f>
        <v xml:space="preserve"> -</v>
      </c>
      <c r="H120" s="1" t="e">
        <f>#REF!</f>
        <v>#REF!</v>
      </c>
    </row>
    <row r="121" spans="1:8" x14ac:dyDescent="0.25">
      <c r="A121" s="1">
        <v>119</v>
      </c>
      <c r="C121" s="10" t="e">
        <f>IF(H121&gt;=IF(N(#REF!)=0,1,#REF!),IF(A121&lt;=IF(N(#REF!)=0,#REF!,#REF!),#REF!,""),"")</f>
        <v>#REF!</v>
      </c>
      <c r="D121" s="9" t="str">
        <f>IF(TYPE(VLOOKUP(C121,#REF!,3,0))&gt;3," -",VLOOKUP(C121,#REF!,3,0))</f>
        <v xml:space="preserve"> -</v>
      </c>
      <c r="H121" s="1" t="e">
        <f>#REF!</f>
        <v>#REF!</v>
      </c>
    </row>
    <row r="122" spans="1:8" x14ac:dyDescent="0.25">
      <c r="A122" s="1">
        <v>120</v>
      </c>
      <c r="C122" s="10" t="e">
        <f>IF(H122&gt;=IF(N(#REF!)=0,1,#REF!),IF(A122&lt;=IF(N(#REF!)=0,#REF!,#REF!),#REF!,""),"")</f>
        <v>#REF!</v>
      </c>
      <c r="D122" s="9" t="str">
        <f>IF(TYPE(VLOOKUP(C122,#REF!,3,0))&gt;3," -",VLOOKUP(C122,#REF!,3,0))</f>
        <v xml:space="preserve"> -</v>
      </c>
      <c r="H122" s="1" t="e">
        <f>#REF!</f>
        <v>#REF!</v>
      </c>
    </row>
    <row r="123" spans="1:8" x14ac:dyDescent="0.25">
      <c r="A123" s="1">
        <v>121</v>
      </c>
      <c r="C123" s="10" t="e">
        <f>IF(H123&gt;=IF(N(#REF!)=0,1,#REF!),IF(A123&lt;=IF(N(#REF!)=0,#REF!,#REF!),#REF!,""),"")</f>
        <v>#REF!</v>
      </c>
      <c r="D123" s="9" t="str">
        <f>IF(TYPE(VLOOKUP(C123,#REF!,3,0))&gt;3," -",VLOOKUP(C123,#REF!,3,0))</f>
        <v xml:space="preserve"> -</v>
      </c>
      <c r="H123" s="1" t="e">
        <f>#REF!</f>
        <v>#REF!</v>
      </c>
    </row>
    <row r="124" spans="1:8" x14ac:dyDescent="0.25">
      <c r="A124" s="1">
        <v>122</v>
      </c>
      <c r="C124" s="10" t="e">
        <f>IF(H124&gt;=IF(N(#REF!)=0,1,#REF!),IF(A124&lt;=IF(N(#REF!)=0,#REF!,#REF!),#REF!,""),"")</f>
        <v>#REF!</v>
      </c>
      <c r="D124" s="9" t="str">
        <f>IF(TYPE(VLOOKUP(C124,#REF!,3,0))&gt;3," -",VLOOKUP(C124,#REF!,3,0))</f>
        <v xml:space="preserve"> -</v>
      </c>
      <c r="H124" s="1" t="e">
        <f>#REF!</f>
        <v>#REF!</v>
      </c>
    </row>
    <row r="125" spans="1:8" x14ac:dyDescent="0.25">
      <c r="A125" s="1">
        <v>123</v>
      </c>
      <c r="C125" s="10" t="e">
        <f>IF(H125&gt;=IF(N(#REF!)=0,1,#REF!),IF(A125&lt;=IF(N(#REF!)=0,#REF!,#REF!),#REF!,""),"")</f>
        <v>#REF!</v>
      </c>
      <c r="D125" s="9" t="str">
        <f>IF(TYPE(VLOOKUP(C125,#REF!,3,0))&gt;3," -",VLOOKUP(C125,#REF!,3,0))</f>
        <v xml:space="preserve"> -</v>
      </c>
      <c r="H125" s="1" t="e">
        <f>#REF!</f>
        <v>#REF!</v>
      </c>
    </row>
    <row r="126" spans="1:8" x14ac:dyDescent="0.25">
      <c r="A126" s="1">
        <v>124</v>
      </c>
      <c r="C126" s="10" t="e">
        <f>IF(H126&gt;=IF(N(#REF!)=0,1,#REF!),IF(A126&lt;=IF(N(#REF!)=0,#REF!,#REF!),#REF!,""),"")</f>
        <v>#REF!</v>
      </c>
      <c r="D126" s="9" t="str">
        <f>IF(TYPE(VLOOKUP(C126,#REF!,3,0))&gt;3," -",VLOOKUP(C126,#REF!,3,0))</f>
        <v xml:space="preserve"> -</v>
      </c>
      <c r="H126" s="1" t="e">
        <f>#REF!</f>
        <v>#REF!</v>
      </c>
    </row>
    <row r="127" spans="1:8" x14ac:dyDescent="0.25">
      <c r="A127" s="1">
        <v>125</v>
      </c>
      <c r="C127" s="10" t="e">
        <f>IF(H127&gt;=IF(N(#REF!)=0,1,#REF!),IF(A127&lt;=IF(N(#REF!)=0,#REF!,#REF!),#REF!,""),"")</f>
        <v>#REF!</v>
      </c>
      <c r="D127" s="9" t="str">
        <f>IF(TYPE(VLOOKUP(C127,#REF!,3,0))&gt;3," -",VLOOKUP(C127,#REF!,3,0))</f>
        <v xml:space="preserve"> -</v>
      </c>
      <c r="H127" s="1" t="e">
        <f>#REF!</f>
        <v>#REF!</v>
      </c>
    </row>
    <row r="128" spans="1:8" x14ac:dyDescent="0.25">
      <c r="A128" s="1">
        <v>126</v>
      </c>
      <c r="C128" s="10" t="e">
        <f>IF(H128&gt;=IF(N(#REF!)=0,1,#REF!),IF(A128&lt;=IF(N(#REF!)=0,#REF!,#REF!),#REF!,""),"")</f>
        <v>#REF!</v>
      </c>
      <c r="D128" s="9" t="str">
        <f>IF(TYPE(VLOOKUP(C128,#REF!,3,0))&gt;3," -",VLOOKUP(C128,#REF!,3,0))</f>
        <v xml:space="preserve"> -</v>
      </c>
      <c r="H128" s="1" t="e">
        <f>#REF!</f>
        <v>#REF!</v>
      </c>
    </row>
    <row r="129" spans="1:8" x14ac:dyDescent="0.25">
      <c r="A129" s="1">
        <v>127</v>
      </c>
      <c r="C129" s="10" t="e">
        <f>IF(H129&gt;=IF(N(#REF!)=0,1,#REF!),IF(A129&lt;=IF(N(#REF!)=0,#REF!,#REF!),#REF!,""),"")</f>
        <v>#REF!</v>
      </c>
      <c r="D129" s="9" t="str">
        <f>IF(TYPE(VLOOKUP(C129,#REF!,3,0))&gt;3," -",VLOOKUP(C129,#REF!,3,0))</f>
        <v xml:space="preserve"> -</v>
      </c>
      <c r="H129" s="1" t="e">
        <f>#REF!</f>
        <v>#REF!</v>
      </c>
    </row>
    <row r="130" spans="1:8" x14ac:dyDescent="0.25">
      <c r="A130" s="1">
        <v>128</v>
      </c>
      <c r="C130" s="10" t="e">
        <f>IF(H130&gt;=IF(N(#REF!)=0,1,#REF!),IF(A130&lt;=IF(N(#REF!)=0,#REF!,#REF!),#REF!,""),"")</f>
        <v>#REF!</v>
      </c>
      <c r="D130" s="9" t="str">
        <f>IF(TYPE(VLOOKUP(C130,#REF!,3,0))&gt;3," -",VLOOKUP(C130,#REF!,3,0))</f>
        <v xml:space="preserve"> -</v>
      </c>
      <c r="H130" s="1" t="e">
        <f>#REF!</f>
        <v>#REF!</v>
      </c>
    </row>
    <row r="131" spans="1:8" x14ac:dyDescent="0.25">
      <c r="A131" s="1">
        <v>129</v>
      </c>
      <c r="C131" s="10" t="e">
        <f>IF(H131&gt;=IF(N(#REF!)=0,1,#REF!),IF(A131&lt;=IF(N(#REF!)=0,#REF!,#REF!),#REF!,""),"")</f>
        <v>#REF!</v>
      </c>
      <c r="D131" s="9" t="str">
        <f>IF(TYPE(VLOOKUP(C131,#REF!,3,0))&gt;3," -",VLOOKUP(C131,#REF!,3,0))</f>
        <v xml:space="preserve"> -</v>
      </c>
      <c r="H131" s="1" t="e">
        <f>#REF!</f>
        <v>#REF!</v>
      </c>
    </row>
    <row r="132" spans="1:8" x14ac:dyDescent="0.25">
      <c r="A132" s="1">
        <v>130</v>
      </c>
      <c r="C132" s="10" t="e">
        <f>IF(H132&gt;=IF(N(#REF!)=0,1,#REF!),IF(A132&lt;=IF(N(#REF!)=0,#REF!,#REF!),#REF!,""),"")</f>
        <v>#REF!</v>
      </c>
      <c r="D132" s="9" t="str">
        <f>IF(TYPE(VLOOKUP(C132,#REF!,3,0))&gt;3," -",VLOOKUP(C132,#REF!,3,0))</f>
        <v xml:space="preserve"> -</v>
      </c>
      <c r="H132" s="1" t="e">
        <f>#REF!</f>
        <v>#REF!</v>
      </c>
    </row>
    <row r="133" spans="1:8" x14ac:dyDescent="0.25">
      <c r="A133" s="1">
        <v>131</v>
      </c>
      <c r="C133" s="10" t="e">
        <f>IF(H133&gt;=IF(N(#REF!)=0,1,#REF!),IF(A133&lt;=IF(N(#REF!)=0,#REF!,#REF!),#REF!,""),"")</f>
        <v>#REF!</v>
      </c>
      <c r="D133" s="9" t="str">
        <f>IF(TYPE(VLOOKUP(C133,#REF!,3,0))&gt;3," -",VLOOKUP(C133,#REF!,3,0))</f>
        <v xml:space="preserve"> -</v>
      </c>
      <c r="H133" s="1" t="e">
        <f>#REF!</f>
        <v>#REF!</v>
      </c>
    </row>
    <row r="134" spans="1:8" x14ac:dyDescent="0.25">
      <c r="A134" s="1">
        <v>132</v>
      </c>
      <c r="C134" s="10" t="e">
        <f>IF(H134&gt;=IF(N(#REF!)=0,1,#REF!),IF(A134&lt;=IF(N(#REF!)=0,#REF!,#REF!),#REF!,""),"")</f>
        <v>#REF!</v>
      </c>
      <c r="D134" s="9" t="str">
        <f>IF(TYPE(VLOOKUP(C134,#REF!,3,0))&gt;3," -",VLOOKUP(C134,#REF!,3,0))</f>
        <v xml:space="preserve"> -</v>
      </c>
      <c r="H134" s="1" t="e">
        <f>#REF!</f>
        <v>#REF!</v>
      </c>
    </row>
    <row r="135" spans="1:8" x14ac:dyDescent="0.25">
      <c r="A135" s="1">
        <v>133</v>
      </c>
      <c r="C135" s="10" t="e">
        <f>IF(H135&gt;=IF(N(#REF!)=0,1,#REF!),IF(A135&lt;=IF(N(#REF!)=0,#REF!,#REF!),#REF!,""),"")</f>
        <v>#REF!</v>
      </c>
      <c r="D135" s="9" t="str">
        <f>IF(TYPE(VLOOKUP(C135,#REF!,3,0))&gt;3," -",VLOOKUP(C135,#REF!,3,0))</f>
        <v xml:space="preserve"> -</v>
      </c>
      <c r="H135" s="1" t="e">
        <f>#REF!</f>
        <v>#REF!</v>
      </c>
    </row>
    <row r="136" spans="1:8" x14ac:dyDescent="0.25">
      <c r="A136" s="1">
        <v>134</v>
      </c>
      <c r="C136" s="10" t="e">
        <f>IF(H136&gt;=IF(N(#REF!)=0,1,#REF!),IF(A136&lt;=IF(N(#REF!)=0,#REF!,#REF!),#REF!,""),"")</f>
        <v>#REF!</v>
      </c>
      <c r="D136" s="9" t="str">
        <f>IF(TYPE(VLOOKUP(C136,#REF!,3,0))&gt;3," -",VLOOKUP(C136,#REF!,3,0))</f>
        <v xml:space="preserve"> -</v>
      </c>
      <c r="H136" s="1" t="e">
        <f>#REF!</f>
        <v>#REF!</v>
      </c>
    </row>
    <row r="137" spans="1:8" x14ac:dyDescent="0.25">
      <c r="A137" s="1">
        <v>135</v>
      </c>
      <c r="C137" s="10" t="e">
        <f>IF(H137&gt;=IF(N(#REF!)=0,1,#REF!),IF(A137&lt;=IF(N(#REF!)=0,#REF!,#REF!),#REF!,""),"")</f>
        <v>#REF!</v>
      </c>
      <c r="D137" s="9" t="str">
        <f>IF(TYPE(VLOOKUP(C137,#REF!,3,0))&gt;3," -",VLOOKUP(C137,#REF!,3,0))</f>
        <v xml:space="preserve"> -</v>
      </c>
      <c r="H137" s="1" t="e">
        <f>#REF!</f>
        <v>#REF!</v>
      </c>
    </row>
    <row r="138" spans="1:8" x14ac:dyDescent="0.25">
      <c r="A138" s="1">
        <v>136</v>
      </c>
      <c r="C138" s="10" t="e">
        <f>IF(H138&gt;=IF(N(#REF!)=0,1,#REF!),IF(A138&lt;=IF(N(#REF!)=0,#REF!,#REF!),#REF!,""),"")</f>
        <v>#REF!</v>
      </c>
      <c r="D138" s="9" t="str">
        <f>IF(TYPE(VLOOKUP(C138,#REF!,3,0))&gt;3," -",VLOOKUP(C138,#REF!,3,0))</f>
        <v xml:space="preserve"> -</v>
      </c>
      <c r="H138" s="1" t="e">
        <f>#REF!</f>
        <v>#REF!</v>
      </c>
    </row>
    <row r="139" spans="1:8" x14ac:dyDescent="0.25">
      <c r="A139" s="1">
        <v>137</v>
      </c>
      <c r="C139" s="10" t="e">
        <f>IF(H139&gt;=IF(N(#REF!)=0,1,#REF!),IF(A139&lt;=IF(N(#REF!)=0,#REF!,#REF!),#REF!,""),"")</f>
        <v>#REF!</v>
      </c>
      <c r="D139" s="9" t="str">
        <f>IF(TYPE(VLOOKUP(C139,#REF!,3,0))&gt;3," -",VLOOKUP(C139,#REF!,3,0))</f>
        <v xml:space="preserve"> -</v>
      </c>
      <c r="H139" s="1" t="e">
        <f>#REF!</f>
        <v>#REF!</v>
      </c>
    </row>
    <row r="140" spans="1:8" x14ac:dyDescent="0.25">
      <c r="A140" s="1">
        <v>138</v>
      </c>
      <c r="C140" s="10" t="e">
        <f>IF(H140&gt;=IF(N(#REF!)=0,1,#REF!),IF(A140&lt;=IF(N(#REF!)=0,#REF!,#REF!),#REF!,""),"")</f>
        <v>#REF!</v>
      </c>
      <c r="D140" s="9" t="str">
        <f>IF(TYPE(VLOOKUP(C140,#REF!,3,0))&gt;3," -",VLOOKUP(C140,#REF!,3,0))</f>
        <v xml:space="preserve"> -</v>
      </c>
      <c r="H140" s="1" t="e">
        <f>#REF!</f>
        <v>#REF!</v>
      </c>
    </row>
    <row r="141" spans="1:8" x14ac:dyDescent="0.25">
      <c r="A141" s="1">
        <v>139</v>
      </c>
      <c r="C141" s="10" t="e">
        <f>IF(H141&gt;=IF(N(#REF!)=0,1,#REF!),IF(A141&lt;=IF(N(#REF!)=0,#REF!,#REF!),#REF!,""),"")</f>
        <v>#REF!</v>
      </c>
      <c r="D141" s="9" t="str">
        <f>IF(TYPE(VLOOKUP(C141,#REF!,3,0))&gt;3," -",VLOOKUP(C141,#REF!,3,0))</f>
        <v xml:space="preserve"> -</v>
      </c>
      <c r="H141" s="1" t="e">
        <f>#REF!</f>
        <v>#REF!</v>
      </c>
    </row>
    <row r="142" spans="1:8" x14ac:dyDescent="0.25">
      <c r="A142" s="1">
        <v>140</v>
      </c>
      <c r="C142" s="10" t="e">
        <f>IF(H142&gt;=IF(N(#REF!)=0,1,#REF!),IF(A142&lt;=IF(N(#REF!)=0,#REF!,#REF!),#REF!,""),"")</f>
        <v>#REF!</v>
      </c>
      <c r="D142" s="9" t="str">
        <f>IF(TYPE(VLOOKUP(C142,#REF!,3,0))&gt;3," -",VLOOKUP(C142,#REF!,3,0))</f>
        <v xml:space="preserve"> -</v>
      </c>
      <c r="H142" s="1" t="e">
        <f>#REF!</f>
        <v>#REF!</v>
      </c>
    </row>
    <row r="143" spans="1:8" x14ac:dyDescent="0.25">
      <c r="A143" s="1">
        <v>141</v>
      </c>
      <c r="C143" s="10" t="e">
        <f>IF(H143&gt;=IF(N(#REF!)=0,1,#REF!),IF(A143&lt;=IF(N(#REF!)=0,#REF!,#REF!),#REF!,""),"")</f>
        <v>#REF!</v>
      </c>
      <c r="D143" s="9" t="str">
        <f>IF(TYPE(VLOOKUP(C143,#REF!,3,0))&gt;3," -",VLOOKUP(C143,#REF!,3,0))</f>
        <v xml:space="preserve"> -</v>
      </c>
      <c r="H143" s="1" t="e">
        <f>#REF!</f>
        <v>#REF!</v>
      </c>
    </row>
    <row r="144" spans="1:8" x14ac:dyDescent="0.25">
      <c r="A144" s="1">
        <v>142</v>
      </c>
      <c r="C144" s="10" t="e">
        <f>IF(H144&gt;=IF(N(#REF!)=0,1,#REF!),IF(A144&lt;=IF(N(#REF!)=0,#REF!,#REF!),#REF!,""),"")</f>
        <v>#REF!</v>
      </c>
      <c r="D144" s="9" t="str">
        <f>IF(TYPE(VLOOKUP(C144,#REF!,3,0))&gt;3," -",VLOOKUP(C144,#REF!,3,0))</f>
        <v xml:space="preserve"> -</v>
      </c>
      <c r="H144" s="1" t="e">
        <f>#REF!</f>
        <v>#REF!</v>
      </c>
    </row>
    <row r="145" spans="1:8" x14ac:dyDescent="0.25">
      <c r="A145" s="1">
        <v>143</v>
      </c>
      <c r="C145" s="10" t="e">
        <f>IF(H145&gt;=IF(N(#REF!)=0,1,#REF!),IF(A145&lt;=IF(N(#REF!)=0,#REF!,#REF!),#REF!,""),"")</f>
        <v>#REF!</v>
      </c>
      <c r="D145" s="9" t="str">
        <f>IF(TYPE(VLOOKUP(C145,#REF!,3,0))&gt;3," -",VLOOKUP(C145,#REF!,3,0))</f>
        <v xml:space="preserve"> -</v>
      </c>
      <c r="H145" s="1" t="e">
        <f>#REF!</f>
        <v>#REF!</v>
      </c>
    </row>
    <row r="146" spans="1:8" x14ac:dyDescent="0.25">
      <c r="A146" s="1">
        <v>144</v>
      </c>
      <c r="C146" s="10" t="e">
        <f>IF(H146&gt;=IF(N(#REF!)=0,1,#REF!),IF(A146&lt;=IF(N(#REF!)=0,#REF!,#REF!),#REF!,""),"")</f>
        <v>#REF!</v>
      </c>
      <c r="D146" s="9" t="str">
        <f>IF(TYPE(VLOOKUP(C146,#REF!,3,0))&gt;3," -",VLOOKUP(C146,#REF!,3,0))</f>
        <v xml:space="preserve"> -</v>
      </c>
      <c r="H146" s="1" t="e">
        <f>#REF!</f>
        <v>#REF!</v>
      </c>
    </row>
    <row r="147" spans="1:8" x14ac:dyDescent="0.25">
      <c r="A147" s="1">
        <v>145</v>
      </c>
      <c r="C147" s="10" t="e">
        <f>IF(H147&gt;=IF(N(#REF!)=0,1,#REF!),IF(A147&lt;=IF(N(#REF!)=0,#REF!,#REF!),#REF!,""),"")</f>
        <v>#REF!</v>
      </c>
      <c r="D147" s="9" t="str">
        <f>IF(TYPE(VLOOKUP(C147,#REF!,3,0))&gt;3," -",VLOOKUP(C147,#REF!,3,0))</f>
        <v xml:space="preserve"> -</v>
      </c>
      <c r="H147" s="1" t="e">
        <f>#REF!</f>
        <v>#REF!</v>
      </c>
    </row>
    <row r="148" spans="1:8" x14ac:dyDescent="0.25">
      <c r="A148" s="1">
        <v>146</v>
      </c>
      <c r="C148" s="10" t="e">
        <f>IF(H148&gt;=IF(N(#REF!)=0,1,#REF!),IF(A148&lt;=IF(N(#REF!)=0,#REF!,#REF!),#REF!,""),"")</f>
        <v>#REF!</v>
      </c>
      <c r="D148" s="9" t="str">
        <f>IF(TYPE(VLOOKUP(C148,#REF!,3,0))&gt;3," -",VLOOKUP(C148,#REF!,3,0))</f>
        <v xml:space="preserve"> -</v>
      </c>
      <c r="H148" s="1" t="e">
        <f>#REF!</f>
        <v>#REF!</v>
      </c>
    </row>
    <row r="149" spans="1:8" x14ac:dyDescent="0.25">
      <c r="A149" s="1">
        <v>147</v>
      </c>
      <c r="C149" s="10" t="e">
        <f>IF(H149&gt;=IF(N(#REF!)=0,1,#REF!),IF(A149&lt;=IF(N(#REF!)=0,#REF!,#REF!),#REF!,""),"")</f>
        <v>#REF!</v>
      </c>
      <c r="D149" s="9" t="str">
        <f>IF(TYPE(VLOOKUP(C149,#REF!,3,0))&gt;3," -",VLOOKUP(C149,#REF!,3,0))</f>
        <v xml:space="preserve"> -</v>
      </c>
      <c r="H149" s="1" t="e">
        <f>#REF!</f>
        <v>#REF!</v>
      </c>
    </row>
    <row r="150" spans="1:8" x14ac:dyDescent="0.25">
      <c r="A150" s="1">
        <v>148</v>
      </c>
      <c r="C150" s="10" t="e">
        <f>IF(H150&gt;=IF(N(#REF!)=0,1,#REF!),IF(A150&lt;=IF(N(#REF!)=0,#REF!,#REF!),#REF!,""),"")</f>
        <v>#REF!</v>
      </c>
      <c r="D150" s="9" t="str">
        <f>IF(TYPE(VLOOKUP(C150,#REF!,3,0))&gt;3," -",VLOOKUP(C150,#REF!,3,0))</f>
        <v xml:space="preserve"> -</v>
      </c>
      <c r="H150" s="1" t="e">
        <f>#REF!</f>
        <v>#REF!</v>
      </c>
    </row>
    <row r="151" spans="1:8" x14ac:dyDescent="0.25">
      <c r="A151" s="1">
        <v>149</v>
      </c>
      <c r="C151" s="10" t="e">
        <f>IF(H151&gt;=IF(N(#REF!)=0,1,#REF!),IF(A151&lt;=IF(N(#REF!)=0,#REF!,#REF!),#REF!,""),"")</f>
        <v>#REF!</v>
      </c>
      <c r="D151" s="9" t="str">
        <f>IF(TYPE(VLOOKUP(C151,#REF!,3,0))&gt;3," -",VLOOKUP(C151,#REF!,3,0))</f>
        <v xml:space="preserve"> -</v>
      </c>
      <c r="H151" s="1" t="e">
        <f>#REF!</f>
        <v>#REF!</v>
      </c>
    </row>
    <row r="152" spans="1:8" x14ac:dyDescent="0.25">
      <c r="A152" s="1">
        <v>150</v>
      </c>
      <c r="C152" s="10" t="e">
        <f>IF(H152&gt;=IF(N(#REF!)=0,1,#REF!),IF(A152&lt;=IF(N(#REF!)=0,#REF!,#REF!),#REF!,""),"")</f>
        <v>#REF!</v>
      </c>
      <c r="D152" s="9" t="str">
        <f>IF(TYPE(VLOOKUP(C152,#REF!,3,0))&gt;3," -",VLOOKUP(C152,#REF!,3,0))</f>
        <v xml:space="preserve"> -</v>
      </c>
      <c r="H152" s="1" t="e">
        <f>#REF!</f>
        <v>#REF!</v>
      </c>
    </row>
    <row r="153" spans="1:8" x14ac:dyDescent="0.25">
      <c r="A153" s="1">
        <v>151</v>
      </c>
      <c r="C153" s="10" t="e">
        <f>IF(H153&gt;=IF(N(#REF!)=0,1,#REF!),IF(A153&lt;=IF(N(#REF!)=0,#REF!,#REF!),#REF!,""),"")</f>
        <v>#REF!</v>
      </c>
      <c r="D153" s="9" t="str">
        <f>IF(TYPE(VLOOKUP(C153,#REF!,3,0))&gt;3," -",VLOOKUP(C153,#REF!,3,0))</f>
        <v xml:space="preserve"> -</v>
      </c>
      <c r="H153" s="1" t="e">
        <f>#REF!</f>
        <v>#REF!</v>
      </c>
    </row>
    <row r="154" spans="1:8" x14ac:dyDescent="0.25">
      <c r="A154" s="1">
        <v>152</v>
      </c>
      <c r="C154" s="10" t="e">
        <f>IF(H154&gt;=IF(N(#REF!)=0,1,#REF!),IF(A154&lt;=IF(N(#REF!)=0,#REF!,#REF!),#REF!,""),"")</f>
        <v>#REF!</v>
      </c>
      <c r="D154" s="9" t="str">
        <f>IF(TYPE(VLOOKUP(C154,#REF!,3,0))&gt;3," -",VLOOKUP(C154,#REF!,3,0))</f>
        <v xml:space="preserve"> -</v>
      </c>
      <c r="H154" s="1" t="e">
        <f>#REF!</f>
        <v>#REF!</v>
      </c>
    </row>
    <row r="155" spans="1:8" x14ac:dyDescent="0.25">
      <c r="A155" s="1">
        <v>153</v>
      </c>
      <c r="C155" s="10" t="e">
        <f>IF(H155&gt;=IF(N(#REF!)=0,1,#REF!),IF(A155&lt;=IF(N(#REF!)=0,#REF!,#REF!),#REF!,""),"")</f>
        <v>#REF!</v>
      </c>
      <c r="D155" s="9" t="str">
        <f>IF(TYPE(VLOOKUP(C155,#REF!,3,0))&gt;3," -",VLOOKUP(C155,#REF!,3,0))</f>
        <v xml:space="preserve"> -</v>
      </c>
      <c r="H155" s="1" t="e">
        <f>#REF!</f>
        <v>#REF!</v>
      </c>
    </row>
    <row r="156" spans="1:8" x14ac:dyDescent="0.25">
      <c r="A156" s="1">
        <v>154</v>
      </c>
      <c r="C156" s="10" t="e">
        <f>IF(H156&gt;=IF(N(#REF!)=0,1,#REF!),IF(A156&lt;=IF(N(#REF!)=0,#REF!,#REF!),#REF!,""),"")</f>
        <v>#REF!</v>
      </c>
      <c r="D156" s="9" t="str">
        <f>IF(TYPE(VLOOKUP(C156,#REF!,3,0))&gt;3," -",VLOOKUP(C156,#REF!,3,0))</f>
        <v xml:space="preserve"> -</v>
      </c>
      <c r="H156" s="1" t="e">
        <f>#REF!</f>
        <v>#REF!</v>
      </c>
    </row>
    <row r="157" spans="1:8" x14ac:dyDescent="0.25">
      <c r="A157" s="1">
        <v>155</v>
      </c>
      <c r="C157" s="10" t="e">
        <f>IF(H157&gt;=IF(N(#REF!)=0,1,#REF!),IF(A157&lt;=IF(N(#REF!)=0,#REF!,#REF!),#REF!,""),"")</f>
        <v>#REF!</v>
      </c>
      <c r="D157" s="9" t="str">
        <f>IF(TYPE(VLOOKUP(C157,#REF!,3,0))&gt;3," -",VLOOKUP(C157,#REF!,3,0))</f>
        <v xml:space="preserve"> -</v>
      </c>
      <c r="H157" s="1" t="e">
        <f>#REF!</f>
        <v>#REF!</v>
      </c>
    </row>
    <row r="158" spans="1:8" x14ac:dyDescent="0.25">
      <c r="A158" s="1">
        <v>156</v>
      </c>
      <c r="C158" s="10" t="e">
        <f>IF(H158&gt;=IF(N(#REF!)=0,1,#REF!),IF(A158&lt;=IF(N(#REF!)=0,#REF!,#REF!),#REF!,""),"")</f>
        <v>#REF!</v>
      </c>
      <c r="D158" s="9" t="str">
        <f>IF(TYPE(VLOOKUP(C158,#REF!,3,0))&gt;3," -",VLOOKUP(C158,#REF!,3,0))</f>
        <v xml:space="preserve"> -</v>
      </c>
      <c r="H158" s="1" t="e">
        <f>#REF!</f>
        <v>#REF!</v>
      </c>
    </row>
    <row r="159" spans="1:8" x14ac:dyDescent="0.25">
      <c r="A159" s="1">
        <v>157</v>
      </c>
      <c r="C159" s="10" t="e">
        <f>IF(H159&gt;=IF(N(#REF!)=0,1,#REF!),IF(A159&lt;=IF(N(#REF!)=0,#REF!,#REF!),#REF!,""),"")</f>
        <v>#REF!</v>
      </c>
      <c r="D159" s="9" t="str">
        <f>IF(TYPE(VLOOKUP(C159,#REF!,3,0))&gt;3," -",VLOOKUP(C159,#REF!,3,0))</f>
        <v xml:space="preserve"> -</v>
      </c>
      <c r="H159" s="1" t="e">
        <f>#REF!</f>
        <v>#REF!</v>
      </c>
    </row>
    <row r="160" spans="1:8" x14ac:dyDescent="0.25">
      <c r="A160" s="1">
        <v>158</v>
      </c>
      <c r="C160" s="10" t="e">
        <f>IF(H160&gt;=IF(N(#REF!)=0,1,#REF!),IF(A160&lt;=IF(N(#REF!)=0,#REF!,#REF!),#REF!,""),"")</f>
        <v>#REF!</v>
      </c>
      <c r="D160" s="9" t="str">
        <f>IF(TYPE(VLOOKUP(C160,#REF!,3,0))&gt;3," -",VLOOKUP(C160,#REF!,3,0))</f>
        <v xml:space="preserve"> -</v>
      </c>
      <c r="H160" s="1" t="e">
        <f>#REF!</f>
        <v>#REF!</v>
      </c>
    </row>
    <row r="161" spans="1:8" x14ac:dyDescent="0.25">
      <c r="A161" s="1">
        <v>159</v>
      </c>
      <c r="C161" s="10" t="e">
        <f>IF(H161&gt;=IF(N(#REF!)=0,1,#REF!),IF(A161&lt;=IF(N(#REF!)=0,#REF!,#REF!),#REF!,""),"")</f>
        <v>#REF!</v>
      </c>
      <c r="D161" s="9" t="str">
        <f>IF(TYPE(VLOOKUP(C161,#REF!,3,0))&gt;3," -",VLOOKUP(C161,#REF!,3,0))</f>
        <v xml:space="preserve"> -</v>
      </c>
      <c r="H161" s="1" t="e">
        <f>#REF!</f>
        <v>#REF!</v>
      </c>
    </row>
    <row r="162" spans="1:8" x14ac:dyDescent="0.25">
      <c r="A162" s="1">
        <v>160</v>
      </c>
      <c r="C162" s="10" t="e">
        <f>IF(H162&gt;=IF(N(#REF!)=0,1,#REF!),IF(A162&lt;=IF(N(#REF!)=0,#REF!,#REF!),#REF!,""),"")</f>
        <v>#REF!</v>
      </c>
      <c r="D162" s="9" t="str">
        <f>IF(TYPE(VLOOKUP(C162,#REF!,3,0))&gt;3," -",VLOOKUP(C162,#REF!,3,0))</f>
        <v xml:space="preserve"> -</v>
      </c>
      <c r="H162" s="1" t="e">
        <f>#REF!</f>
        <v>#REF!</v>
      </c>
    </row>
    <row r="163" spans="1:8" x14ac:dyDescent="0.25">
      <c r="A163" s="1">
        <v>161</v>
      </c>
      <c r="C163" s="10" t="e">
        <f>IF(H163&gt;=IF(N(#REF!)=0,1,#REF!),IF(A163&lt;=IF(N(#REF!)=0,#REF!,#REF!),#REF!,""),"")</f>
        <v>#REF!</v>
      </c>
      <c r="D163" s="9" t="str">
        <f>IF(TYPE(VLOOKUP(C163,#REF!,3,0))&gt;3," -",VLOOKUP(C163,#REF!,3,0))</f>
        <v xml:space="preserve"> -</v>
      </c>
      <c r="H163" s="1" t="e">
        <f>#REF!</f>
        <v>#REF!</v>
      </c>
    </row>
    <row r="164" spans="1:8" x14ac:dyDescent="0.25">
      <c r="A164" s="1">
        <v>162</v>
      </c>
      <c r="C164" s="10" t="e">
        <f>IF(H164&gt;=IF(N(#REF!)=0,1,#REF!),IF(A164&lt;=IF(N(#REF!)=0,#REF!,#REF!),#REF!,""),"")</f>
        <v>#REF!</v>
      </c>
      <c r="D164" s="9" t="str">
        <f>IF(TYPE(VLOOKUP(C164,#REF!,3,0))&gt;3," -",VLOOKUP(C164,#REF!,3,0))</f>
        <v xml:space="preserve"> -</v>
      </c>
      <c r="H164" s="1" t="e">
        <f>#REF!</f>
        <v>#REF!</v>
      </c>
    </row>
    <row r="165" spans="1:8" x14ac:dyDescent="0.25">
      <c r="A165" s="1">
        <v>163</v>
      </c>
      <c r="C165" s="10" t="e">
        <f>IF(H165&gt;=IF(N(#REF!)=0,1,#REF!),IF(A165&lt;=IF(N(#REF!)=0,#REF!,#REF!),#REF!,""),"")</f>
        <v>#REF!</v>
      </c>
      <c r="D165" s="9" t="str">
        <f>IF(TYPE(VLOOKUP(C165,#REF!,3,0))&gt;3," -",VLOOKUP(C165,#REF!,3,0))</f>
        <v xml:space="preserve"> -</v>
      </c>
      <c r="H165" s="1" t="e">
        <f>#REF!</f>
        <v>#REF!</v>
      </c>
    </row>
    <row r="166" spans="1:8" x14ac:dyDescent="0.25">
      <c r="A166" s="1">
        <v>164</v>
      </c>
      <c r="C166" s="10" t="e">
        <f>IF(H166&gt;=IF(N(#REF!)=0,1,#REF!),IF(A166&lt;=IF(N(#REF!)=0,#REF!,#REF!),#REF!,""),"")</f>
        <v>#REF!</v>
      </c>
      <c r="D166" s="9" t="str">
        <f>IF(TYPE(VLOOKUP(C166,#REF!,3,0))&gt;3," -",VLOOKUP(C166,#REF!,3,0))</f>
        <v xml:space="preserve"> -</v>
      </c>
      <c r="H166" s="1" t="e">
        <f>#REF!</f>
        <v>#REF!</v>
      </c>
    </row>
    <row r="167" spans="1:8" x14ac:dyDescent="0.25">
      <c r="A167" s="1">
        <v>165</v>
      </c>
      <c r="C167" s="10" t="e">
        <f>IF(H167&gt;=IF(N(#REF!)=0,1,#REF!),IF(A167&lt;=IF(N(#REF!)=0,#REF!,#REF!),#REF!,""),"")</f>
        <v>#REF!</v>
      </c>
      <c r="D167" s="9" t="str">
        <f>IF(TYPE(VLOOKUP(C167,#REF!,3,0))&gt;3," -",VLOOKUP(C167,#REF!,3,0))</f>
        <v xml:space="preserve"> -</v>
      </c>
      <c r="H167" s="1" t="e">
        <f>#REF!</f>
        <v>#REF!</v>
      </c>
    </row>
    <row r="168" spans="1:8" x14ac:dyDescent="0.25">
      <c r="A168" s="1">
        <v>166</v>
      </c>
      <c r="C168" s="10" t="e">
        <f>IF(H168&gt;=IF(N(#REF!)=0,1,#REF!),IF(A168&lt;=IF(N(#REF!)=0,#REF!,#REF!),#REF!,""),"")</f>
        <v>#REF!</v>
      </c>
      <c r="D168" s="9" t="str">
        <f>IF(TYPE(VLOOKUP(C168,#REF!,3,0))&gt;3," -",VLOOKUP(C168,#REF!,3,0))</f>
        <v xml:space="preserve"> -</v>
      </c>
      <c r="H168" s="1" t="e">
        <f>#REF!</f>
        <v>#REF!</v>
      </c>
    </row>
    <row r="169" spans="1:8" x14ac:dyDescent="0.25">
      <c r="A169" s="1">
        <v>167</v>
      </c>
      <c r="C169" s="10" t="e">
        <f>IF(H169&gt;=IF(N(#REF!)=0,1,#REF!),IF(A169&lt;=IF(N(#REF!)=0,#REF!,#REF!),#REF!,""),"")</f>
        <v>#REF!</v>
      </c>
      <c r="D169" s="9" t="str">
        <f>IF(TYPE(VLOOKUP(C169,#REF!,3,0))&gt;3," -",VLOOKUP(C169,#REF!,3,0))</f>
        <v xml:space="preserve"> -</v>
      </c>
      <c r="H169" s="1" t="e">
        <f>#REF!</f>
        <v>#REF!</v>
      </c>
    </row>
    <row r="170" spans="1:8" x14ac:dyDescent="0.25">
      <c r="A170" s="1">
        <v>168</v>
      </c>
      <c r="C170" s="10" t="e">
        <f>IF(H170&gt;=IF(N(#REF!)=0,1,#REF!),IF(A170&lt;=IF(N(#REF!)=0,#REF!,#REF!),#REF!,""),"")</f>
        <v>#REF!</v>
      </c>
      <c r="D170" s="9" t="str">
        <f>IF(TYPE(VLOOKUP(C170,#REF!,3,0))&gt;3," -",VLOOKUP(C170,#REF!,3,0))</f>
        <v xml:space="preserve"> -</v>
      </c>
      <c r="H170" s="1" t="e">
        <f>#REF!</f>
        <v>#REF!</v>
      </c>
    </row>
    <row r="171" spans="1:8" x14ac:dyDescent="0.25">
      <c r="A171" s="1">
        <v>169</v>
      </c>
      <c r="C171" s="10" t="e">
        <f>IF(H171&gt;=IF(N(#REF!)=0,1,#REF!),IF(A171&lt;=IF(N(#REF!)=0,#REF!,#REF!),#REF!,""),"")</f>
        <v>#REF!</v>
      </c>
      <c r="D171" s="9" t="str">
        <f>IF(TYPE(VLOOKUP(C171,#REF!,3,0))&gt;3," -",VLOOKUP(C171,#REF!,3,0))</f>
        <v xml:space="preserve"> -</v>
      </c>
      <c r="H171" s="1" t="e">
        <f>#REF!</f>
        <v>#REF!</v>
      </c>
    </row>
    <row r="172" spans="1:8" x14ac:dyDescent="0.25">
      <c r="A172" s="1">
        <v>170</v>
      </c>
      <c r="C172" s="10" t="e">
        <f>IF(H172&gt;=IF(N(#REF!)=0,1,#REF!),IF(A172&lt;=IF(N(#REF!)=0,#REF!,#REF!),#REF!,""),"")</f>
        <v>#REF!</v>
      </c>
      <c r="D172" s="9" t="str">
        <f>IF(TYPE(VLOOKUP(C172,#REF!,3,0))&gt;3," -",VLOOKUP(C172,#REF!,3,0))</f>
        <v xml:space="preserve"> -</v>
      </c>
      <c r="H172" s="1" t="e">
        <f>#REF!</f>
        <v>#REF!</v>
      </c>
    </row>
    <row r="173" spans="1:8" x14ac:dyDescent="0.25">
      <c r="A173" s="1">
        <v>171</v>
      </c>
      <c r="C173" s="10" t="e">
        <f>IF(H173&gt;=IF(N(#REF!)=0,1,#REF!),IF(A173&lt;=IF(N(#REF!)=0,#REF!,#REF!),#REF!,""),"")</f>
        <v>#REF!</v>
      </c>
      <c r="D173" s="9" t="str">
        <f>IF(TYPE(VLOOKUP(C173,#REF!,3,0))&gt;3," -",VLOOKUP(C173,#REF!,3,0))</f>
        <v xml:space="preserve"> -</v>
      </c>
      <c r="H173" s="1" t="e">
        <f>#REF!</f>
        <v>#REF!</v>
      </c>
    </row>
    <row r="174" spans="1:8" x14ac:dyDescent="0.25">
      <c r="A174" s="1">
        <v>172</v>
      </c>
      <c r="C174" s="10" t="e">
        <f>IF(H174&gt;=IF(N(#REF!)=0,1,#REF!),IF(A174&lt;=IF(N(#REF!)=0,#REF!,#REF!),#REF!,""),"")</f>
        <v>#REF!</v>
      </c>
      <c r="D174" s="9" t="str">
        <f>IF(TYPE(VLOOKUP(C174,#REF!,3,0))&gt;3," -",VLOOKUP(C174,#REF!,3,0))</f>
        <v xml:space="preserve"> -</v>
      </c>
      <c r="H174" s="1" t="e">
        <f>#REF!</f>
        <v>#REF!</v>
      </c>
    </row>
    <row r="175" spans="1:8" x14ac:dyDescent="0.25">
      <c r="A175" s="1">
        <v>173</v>
      </c>
      <c r="C175" s="10" t="e">
        <f>IF(H175&gt;=IF(N(#REF!)=0,1,#REF!),IF(A175&lt;=IF(N(#REF!)=0,#REF!,#REF!),#REF!,""),"")</f>
        <v>#REF!</v>
      </c>
      <c r="D175" s="9" t="str">
        <f>IF(TYPE(VLOOKUP(C175,#REF!,3,0))&gt;3," -",VLOOKUP(C175,#REF!,3,0))</f>
        <v xml:space="preserve"> -</v>
      </c>
      <c r="H175" s="1" t="e">
        <f>#REF!</f>
        <v>#REF!</v>
      </c>
    </row>
    <row r="176" spans="1:8" x14ac:dyDescent="0.25">
      <c r="A176" s="1">
        <v>174</v>
      </c>
      <c r="C176" s="10" t="e">
        <f>IF(H176&gt;=IF(N(#REF!)=0,1,#REF!),IF(A176&lt;=IF(N(#REF!)=0,#REF!,#REF!),#REF!,""),"")</f>
        <v>#REF!</v>
      </c>
      <c r="D176" s="9" t="str">
        <f>IF(TYPE(VLOOKUP(C176,#REF!,3,0))&gt;3," -",VLOOKUP(C176,#REF!,3,0))</f>
        <v xml:space="preserve"> -</v>
      </c>
      <c r="H176" s="1" t="e">
        <f>#REF!</f>
        <v>#REF!</v>
      </c>
    </row>
    <row r="177" spans="1:8" x14ac:dyDescent="0.25">
      <c r="A177" s="1">
        <v>175</v>
      </c>
      <c r="C177" s="10" t="e">
        <f>IF(H177&gt;=IF(N(#REF!)=0,1,#REF!),IF(A177&lt;=IF(N(#REF!)=0,#REF!,#REF!),#REF!,""),"")</f>
        <v>#REF!</v>
      </c>
      <c r="D177" s="9" t="str">
        <f>IF(TYPE(VLOOKUP(C177,#REF!,3,0))&gt;3," -",VLOOKUP(C177,#REF!,3,0))</f>
        <v xml:space="preserve"> -</v>
      </c>
      <c r="H177" s="1" t="e">
        <f>#REF!</f>
        <v>#REF!</v>
      </c>
    </row>
    <row r="178" spans="1:8" x14ac:dyDescent="0.25">
      <c r="A178" s="1">
        <v>176</v>
      </c>
      <c r="C178" s="10" t="e">
        <f>IF(H178&gt;=IF(N(#REF!)=0,1,#REF!),IF(A178&lt;=IF(N(#REF!)=0,#REF!,#REF!),#REF!,""),"")</f>
        <v>#REF!</v>
      </c>
      <c r="D178" s="9" t="str">
        <f>IF(TYPE(VLOOKUP(C178,#REF!,3,0))&gt;3," -",VLOOKUP(C178,#REF!,3,0))</f>
        <v xml:space="preserve"> -</v>
      </c>
      <c r="H178" s="1" t="e">
        <f>#REF!</f>
        <v>#REF!</v>
      </c>
    </row>
    <row r="179" spans="1:8" x14ac:dyDescent="0.25">
      <c r="A179" s="1">
        <v>177</v>
      </c>
      <c r="C179" s="10" t="e">
        <f>IF(H179&gt;=IF(N(#REF!)=0,1,#REF!),IF(A179&lt;=IF(N(#REF!)=0,#REF!,#REF!),#REF!,""),"")</f>
        <v>#REF!</v>
      </c>
      <c r="D179" s="9" t="str">
        <f>IF(TYPE(VLOOKUP(C179,#REF!,3,0))&gt;3," -",VLOOKUP(C179,#REF!,3,0))</f>
        <v xml:space="preserve"> -</v>
      </c>
      <c r="H179" s="1" t="e">
        <f>#REF!</f>
        <v>#REF!</v>
      </c>
    </row>
    <row r="180" spans="1:8" x14ac:dyDescent="0.25">
      <c r="A180" s="1">
        <v>178</v>
      </c>
      <c r="C180" s="10" t="e">
        <f>IF(H180&gt;=IF(N(#REF!)=0,1,#REF!),IF(A180&lt;=IF(N(#REF!)=0,#REF!,#REF!),#REF!,""),"")</f>
        <v>#REF!</v>
      </c>
      <c r="D180" s="9" t="str">
        <f>IF(TYPE(VLOOKUP(C180,#REF!,3,0))&gt;3," -",VLOOKUP(C180,#REF!,3,0))</f>
        <v xml:space="preserve"> -</v>
      </c>
      <c r="H180" s="1" t="e">
        <f>#REF!</f>
        <v>#REF!</v>
      </c>
    </row>
    <row r="181" spans="1:8" x14ac:dyDescent="0.25">
      <c r="A181" s="1">
        <v>179</v>
      </c>
      <c r="C181" s="10" t="e">
        <f>IF(H181&gt;=IF(N(#REF!)=0,1,#REF!),IF(A181&lt;=IF(N(#REF!)=0,#REF!,#REF!),#REF!,""),"")</f>
        <v>#REF!</v>
      </c>
      <c r="D181" s="9" t="str">
        <f>IF(TYPE(VLOOKUP(C181,#REF!,3,0))&gt;3," -",VLOOKUP(C181,#REF!,3,0))</f>
        <v xml:space="preserve"> -</v>
      </c>
      <c r="H181" s="1" t="e">
        <f>#REF!</f>
        <v>#REF!</v>
      </c>
    </row>
    <row r="182" spans="1:8" x14ac:dyDescent="0.25">
      <c r="A182" s="1">
        <v>180</v>
      </c>
      <c r="C182" s="10" t="e">
        <f>IF(H182&gt;=IF(N(#REF!)=0,1,#REF!),IF(A182&lt;=IF(N(#REF!)=0,#REF!,#REF!),#REF!,""),"")</f>
        <v>#REF!</v>
      </c>
      <c r="D182" s="9" t="str">
        <f>IF(TYPE(VLOOKUP(C182,#REF!,3,0))&gt;3," -",VLOOKUP(C182,#REF!,3,0))</f>
        <v xml:space="preserve"> -</v>
      </c>
      <c r="H182" s="1" t="e">
        <f>#REF!</f>
        <v>#REF!</v>
      </c>
    </row>
    <row r="183" spans="1:8" x14ac:dyDescent="0.25">
      <c r="A183" s="1">
        <v>181</v>
      </c>
      <c r="C183" s="10" t="e">
        <f>IF(H183&gt;=IF(N(#REF!)=0,1,#REF!),IF(A183&lt;=IF(N(#REF!)=0,#REF!,#REF!),#REF!,""),"")</f>
        <v>#REF!</v>
      </c>
      <c r="D183" s="9" t="str">
        <f>IF(TYPE(VLOOKUP(C183,#REF!,3,0))&gt;3," -",VLOOKUP(C183,#REF!,3,0))</f>
        <v xml:space="preserve"> -</v>
      </c>
      <c r="H183" s="1" t="e">
        <f>#REF!</f>
        <v>#REF!</v>
      </c>
    </row>
    <row r="184" spans="1:8" x14ac:dyDescent="0.25">
      <c r="A184" s="1">
        <v>182</v>
      </c>
      <c r="C184" s="10" t="e">
        <f>IF(H184&gt;=IF(N(#REF!)=0,1,#REF!),IF(A184&lt;=IF(N(#REF!)=0,#REF!,#REF!),#REF!,""),"")</f>
        <v>#REF!</v>
      </c>
      <c r="D184" s="9" t="str">
        <f>IF(TYPE(VLOOKUP(C184,#REF!,3,0))&gt;3," -",VLOOKUP(C184,#REF!,3,0))</f>
        <v xml:space="preserve"> -</v>
      </c>
      <c r="H184" s="1" t="e">
        <f>#REF!</f>
        <v>#REF!</v>
      </c>
    </row>
    <row r="185" spans="1:8" x14ac:dyDescent="0.25">
      <c r="A185" s="1">
        <v>183</v>
      </c>
      <c r="C185" s="10" t="e">
        <f>IF(H185&gt;=IF(N(#REF!)=0,1,#REF!),IF(A185&lt;=IF(N(#REF!)=0,#REF!,#REF!),#REF!,""),"")</f>
        <v>#REF!</v>
      </c>
      <c r="D185" s="9" t="str">
        <f>IF(TYPE(VLOOKUP(C185,#REF!,3,0))&gt;3," -",VLOOKUP(C185,#REF!,3,0))</f>
        <v xml:space="preserve"> -</v>
      </c>
      <c r="H185" s="1" t="e">
        <f>#REF!</f>
        <v>#REF!</v>
      </c>
    </row>
    <row r="186" spans="1:8" x14ac:dyDescent="0.25">
      <c r="A186" s="1">
        <v>184</v>
      </c>
      <c r="C186" s="10" t="e">
        <f>IF(H186&gt;=IF(N(#REF!)=0,1,#REF!),IF(A186&lt;=IF(N(#REF!)=0,#REF!,#REF!),#REF!,""),"")</f>
        <v>#REF!</v>
      </c>
      <c r="D186" s="9" t="str">
        <f>IF(TYPE(VLOOKUP(C186,#REF!,3,0))&gt;3," -",VLOOKUP(C186,#REF!,3,0))</f>
        <v xml:space="preserve"> -</v>
      </c>
      <c r="H186" s="1" t="e">
        <f>#REF!</f>
        <v>#REF!</v>
      </c>
    </row>
    <row r="187" spans="1:8" x14ac:dyDescent="0.25">
      <c r="A187" s="1">
        <v>185</v>
      </c>
      <c r="C187" s="10" t="e">
        <f>IF(H187&gt;=IF(N(#REF!)=0,1,#REF!),IF(A187&lt;=IF(N(#REF!)=0,#REF!,#REF!),#REF!,""),"")</f>
        <v>#REF!</v>
      </c>
      <c r="D187" s="9" t="str">
        <f>IF(TYPE(VLOOKUP(C187,#REF!,3,0))&gt;3," -",VLOOKUP(C187,#REF!,3,0))</f>
        <v xml:space="preserve"> -</v>
      </c>
      <c r="H187" s="1" t="e">
        <f>#REF!</f>
        <v>#REF!</v>
      </c>
    </row>
    <row r="188" spans="1:8" x14ac:dyDescent="0.25">
      <c r="A188" s="1">
        <v>186</v>
      </c>
      <c r="C188" s="10" t="e">
        <f>IF(H188&gt;=IF(N(#REF!)=0,1,#REF!),IF(A188&lt;=IF(N(#REF!)=0,#REF!,#REF!),#REF!,""),"")</f>
        <v>#REF!</v>
      </c>
      <c r="D188" s="9" t="str">
        <f>IF(TYPE(VLOOKUP(C188,#REF!,3,0))&gt;3," -",VLOOKUP(C188,#REF!,3,0))</f>
        <v xml:space="preserve"> -</v>
      </c>
      <c r="H188" s="1" t="e">
        <f>#REF!</f>
        <v>#REF!</v>
      </c>
    </row>
    <row r="189" spans="1:8" x14ac:dyDescent="0.25">
      <c r="A189" s="1">
        <v>187</v>
      </c>
      <c r="C189" s="10" t="e">
        <f>IF(H189&gt;=IF(N(#REF!)=0,1,#REF!),IF(A189&lt;=IF(N(#REF!)=0,#REF!,#REF!),#REF!,""),"")</f>
        <v>#REF!</v>
      </c>
      <c r="D189" s="9" t="str">
        <f>IF(TYPE(VLOOKUP(C189,#REF!,3,0))&gt;3," -",VLOOKUP(C189,#REF!,3,0))</f>
        <v xml:space="preserve"> -</v>
      </c>
      <c r="H189" s="1" t="e">
        <f>#REF!</f>
        <v>#REF!</v>
      </c>
    </row>
    <row r="190" spans="1:8" x14ac:dyDescent="0.25">
      <c r="A190" s="1">
        <v>188</v>
      </c>
      <c r="C190" s="10" t="e">
        <f>IF(H190&gt;=IF(N(#REF!)=0,1,#REF!),IF(A190&lt;=IF(N(#REF!)=0,#REF!,#REF!),#REF!,""),"")</f>
        <v>#REF!</v>
      </c>
      <c r="D190" s="9" t="str">
        <f>IF(TYPE(VLOOKUP(C190,#REF!,3,0))&gt;3," -",VLOOKUP(C190,#REF!,3,0))</f>
        <v xml:space="preserve"> -</v>
      </c>
      <c r="H190" s="1" t="e">
        <f>#REF!</f>
        <v>#REF!</v>
      </c>
    </row>
    <row r="191" spans="1:8" x14ac:dyDescent="0.25">
      <c r="A191" s="1">
        <v>189</v>
      </c>
      <c r="C191" s="10" t="e">
        <f>IF(H191&gt;=IF(N(#REF!)=0,1,#REF!),IF(A191&lt;=IF(N(#REF!)=0,#REF!,#REF!),#REF!,""),"")</f>
        <v>#REF!</v>
      </c>
      <c r="D191" s="9" t="str">
        <f>IF(TYPE(VLOOKUP(C191,#REF!,3,0))&gt;3," -",VLOOKUP(C191,#REF!,3,0))</f>
        <v xml:space="preserve"> -</v>
      </c>
      <c r="H191" s="1" t="e">
        <f>#REF!</f>
        <v>#REF!</v>
      </c>
    </row>
    <row r="192" spans="1:8" x14ac:dyDescent="0.25">
      <c r="A192" s="1">
        <v>190</v>
      </c>
      <c r="C192" s="10" t="e">
        <f>IF(H192&gt;=IF(N(#REF!)=0,1,#REF!),IF(A192&lt;=IF(N(#REF!)=0,#REF!,#REF!),#REF!,""),"")</f>
        <v>#REF!</v>
      </c>
      <c r="D192" s="9" t="str">
        <f>IF(TYPE(VLOOKUP(C192,#REF!,3,0))&gt;3," -",VLOOKUP(C192,#REF!,3,0))</f>
        <v xml:space="preserve"> -</v>
      </c>
      <c r="H192" s="1" t="e">
        <f>#REF!</f>
        <v>#REF!</v>
      </c>
    </row>
    <row r="193" spans="1:8" x14ac:dyDescent="0.25">
      <c r="A193" s="1">
        <v>191</v>
      </c>
      <c r="C193" s="10" t="e">
        <f>IF(H193&gt;=IF(N(#REF!)=0,1,#REF!),IF(A193&lt;=IF(N(#REF!)=0,#REF!,#REF!),#REF!,""),"")</f>
        <v>#REF!</v>
      </c>
      <c r="D193" s="9" t="str">
        <f>IF(TYPE(VLOOKUP(C193,#REF!,3,0))&gt;3," -",VLOOKUP(C193,#REF!,3,0))</f>
        <v xml:space="preserve"> -</v>
      </c>
      <c r="H193" s="1" t="e">
        <f>#REF!</f>
        <v>#REF!</v>
      </c>
    </row>
    <row r="194" spans="1:8" x14ac:dyDescent="0.25">
      <c r="A194" s="1">
        <v>192</v>
      </c>
      <c r="C194" s="10" t="e">
        <f>IF(H194&gt;=IF(N(#REF!)=0,1,#REF!),IF(A194&lt;=IF(N(#REF!)=0,#REF!,#REF!),#REF!,""),"")</f>
        <v>#REF!</v>
      </c>
      <c r="D194" s="9" t="str">
        <f>IF(TYPE(VLOOKUP(C194,#REF!,3,0))&gt;3," -",VLOOKUP(C194,#REF!,3,0))</f>
        <v xml:space="preserve"> -</v>
      </c>
      <c r="H194" s="1" t="e">
        <f>#REF!</f>
        <v>#REF!</v>
      </c>
    </row>
    <row r="195" spans="1:8" x14ac:dyDescent="0.25">
      <c r="A195" s="1">
        <v>193</v>
      </c>
      <c r="C195" s="10" t="e">
        <f>IF(H195&gt;=IF(N(#REF!)=0,1,#REF!),IF(A195&lt;=IF(N(#REF!)=0,#REF!,#REF!),#REF!,""),"")</f>
        <v>#REF!</v>
      </c>
      <c r="D195" s="9" t="str">
        <f>IF(TYPE(VLOOKUP(C195,#REF!,3,0))&gt;3," -",VLOOKUP(C195,#REF!,3,0))</f>
        <v xml:space="preserve"> -</v>
      </c>
      <c r="H195" s="1" t="e">
        <f>#REF!</f>
        <v>#REF!</v>
      </c>
    </row>
    <row r="196" spans="1:8" x14ac:dyDescent="0.25">
      <c r="A196" s="1">
        <v>194</v>
      </c>
      <c r="C196" s="10" t="e">
        <f>IF(H196&gt;=IF(N(#REF!)=0,1,#REF!),IF(A196&lt;=IF(N(#REF!)=0,#REF!,#REF!),#REF!,""),"")</f>
        <v>#REF!</v>
      </c>
      <c r="D196" s="9" t="str">
        <f>IF(TYPE(VLOOKUP(C196,#REF!,3,0))&gt;3," -",VLOOKUP(C196,#REF!,3,0))</f>
        <v xml:space="preserve"> -</v>
      </c>
      <c r="H196" s="1" t="e">
        <f>#REF!</f>
        <v>#REF!</v>
      </c>
    </row>
    <row r="197" spans="1:8" x14ac:dyDescent="0.25">
      <c r="A197" s="1">
        <v>195</v>
      </c>
      <c r="C197" s="10" t="e">
        <f>IF(H197&gt;=IF(N(#REF!)=0,1,#REF!),IF(A197&lt;=IF(N(#REF!)=0,#REF!,#REF!),#REF!,""),"")</f>
        <v>#REF!</v>
      </c>
      <c r="D197" s="9" t="str">
        <f>IF(TYPE(VLOOKUP(C197,#REF!,3,0))&gt;3," -",VLOOKUP(C197,#REF!,3,0))</f>
        <v xml:space="preserve"> -</v>
      </c>
      <c r="H197" s="1" t="e">
        <f>#REF!</f>
        <v>#REF!</v>
      </c>
    </row>
    <row r="198" spans="1:8" x14ac:dyDescent="0.25">
      <c r="A198" s="1">
        <v>196</v>
      </c>
      <c r="C198" s="10" t="e">
        <f>IF(H198&gt;=IF(N(#REF!)=0,1,#REF!),IF(A198&lt;=IF(N(#REF!)=0,#REF!,#REF!),#REF!,""),"")</f>
        <v>#REF!</v>
      </c>
      <c r="D198" s="9" t="str">
        <f>IF(TYPE(VLOOKUP(C198,#REF!,3,0))&gt;3," -",VLOOKUP(C198,#REF!,3,0))</f>
        <v xml:space="preserve"> -</v>
      </c>
      <c r="H198" s="1" t="e">
        <f>#REF!</f>
        <v>#REF!</v>
      </c>
    </row>
    <row r="199" spans="1:8" x14ac:dyDescent="0.25">
      <c r="A199" s="1">
        <v>197</v>
      </c>
      <c r="C199" s="10" t="e">
        <f>IF(H199&gt;=IF(N(#REF!)=0,1,#REF!),IF(A199&lt;=IF(N(#REF!)=0,#REF!,#REF!),#REF!,""),"")</f>
        <v>#REF!</v>
      </c>
      <c r="D199" s="9" t="str">
        <f>IF(TYPE(VLOOKUP(C199,#REF!,3,0))&gt;3," -",VLOOKUP(C199,#REF!,3,0))</f>
        <v xml:space="preserve"> -</v>
      </c>
      <c r="H199" s="1" t="e">
        <f>#REF!</f>
        <v>#REF!</v>
      </c>
    </row>
    <row r="200" spans="1:8" x14ac:dyDescent="0.25">
      <c r="A200" s="1">
        <v>198</v>
      </c>
      <c r="C200" s="10" t="e">
        <f>IF(H200&gt;=IF(N(#REF!)=0,1,#REF!),IF(A200&lt;=IF(N(#REF!)=0,#REF!,#REF!),#REF!,""),"")</f>
        <v>#REF!</v>
      </c>
      <c r="D200" s="9" t="str">
        <f>IF(TYPE(VLOOKUP(C200,#REF!,3,0))&gt;3," -",VLOOKUP(C200,#REF!,3,0))</f>
        <v xml:space="preserve"> -</v>
      </c>
      <c r="H200" s="1" t="e">
        <f>#REF!</f>
        <v>#REF!</v>
      </c>
    </row>
    <row r="201" spans="1:8" x14ac:dyDescent="0.25">
      <c r="A201" s="1">
        <v>199</v>
      </c>
      <c r="C201" s="10" t="e">
        <f>IF(H201&gt;=IF(N(#REF!)=0,1,#REF!),IF(A201&lt;=IF(N(#REF!)=0,#REF!,#REF!),#REF!,""),"")</f>
        <v>#REF!</v>
      </c>
      <c r="D201" s="9" t="str">
        <f>IF(TYPE(VLOOKUP(C201,#REF!,3,0))&gt;3," -",VLOOKUP(C201,#REF!,3,0))</f>
        <v xml:space="preserve"> -</v>
      </c>
      <c r="H201" s="1" t="e">
        <f>#REF!</f>
        <v>#REF!</v>
      </c>
    </row>
    <row r="202" spans="1:8" x14ac:dyDescent="0.25">
      <c r="A202" s="1">
        <v>200</v>
      </c>
      <c r="C202" s="10" t="e">
        <f>IF(H202&gt;=IF(N(#REF!)=0,1,#REF!),IF(A202&lt;=IF(N(#REF!)=0,#REF!,#REF!),#REF!,""),"")</f>
        <v>#REF!</v>
      </c>
      <c r="D202" s="9" t="str">
        <f>IF(TYPE(VLOOKUP(C202,#REF!,3,0))&gt;3," -",VLOOKUP(C202,#REF!,3,0))</f>
        <v xml:space="preserve"> -</v>
      </c>
      <c r="H202" s="1" t="e">
        <f>#REF!</f>
        <v>#REF!</v>
      </c>
    </row>
    <row r="203" spans="1:8" x14ac:dyDescent="0.25">
      <c r="A203" s="1">
        <v>201</v>
      </c>
      <c r="C203" s="10" t="e">
        <f>IF(H203&gt;=IF(N(#REF!)=0,1,#REF!),IF(A203&lt;=IF(N(#REF!)=0,#REF!,#REF!),#REF!,""),"")</f>
        <v>#REF!</v>
      </c>
      <c r="D203" s="9" t="str">
        <f>IF(TYPE(VLOOKUP(C203,#REF!,3,0))&gt;3," -",VLOOKUP(C203,#REF!,3,0))</f>
        <v xml:space="preserve"> -</v>
      </c>
      <c r="H203" s="1" t="e">
        <f>#REF!</f>
        <v>#REF!</v>
      </c>
    </row>
    <row r="204" spans="1:8" x14ac:dyDescent="0.25">
      <c r="A204" s="1">
        <v>202</v>
      </c>
      <c r="C204" s="10" t="e">
        <f>IF(H204&gt;=IF(N(#REF!)=0,1,#REF!),IF(A204&lt;=IF(N(#REF!)=0,#REF!,#REF!),#REF!,""),"")</f>
        <v>#REF!</v>
      </c>
      <c r="D204" s="9" t="str">
        <f>IF(TYPE(VLOOKUP(C204,#REF!,3,0))&gt;3," -",VLOOKUP(C204,#REF!,3,0))</f>
        <v xml:space="preserve"> -</v>
      </c>
      <c r="H204" s="1" t="e">
        <f>#REF!</f>
        <v>#REF!</v>
      </c>
    </row>
    <row r="205" spans="1:8" x14ac:dyDescent="0.25">
      <c r="A205" s="1">
        <v>203</v>
      </c>
      <c r="C205" s="10" t="e">
        <f>IF(H205&gt;=IF(N(#REF!)=0,1,#REF!),IF(A205&lt;=IF(N(#REF!)=0,#REF!,#REF!),#REF!,""),"")</f>
        <v>#REF!</v>
      </c>
      <c r="D205" s="9" t="str">
        <f>IF(TYPE(VLOOKUP(C205,#REF!,3,0))&gt;3," -",VLOOKUP(C205,#REF!,3,0))</f>
        <v xml:space="preserve"> -</v>
      </c>
      <c r="H205" s="1" t="e">
        <f>#REF!</f>
        <v>#REF!</v>
      </c>
    </row>
    <row r="206" spans="1:8" x14ac:dyDescent="0.25">
      <c r="A206" s="1">
        <v>204</v>
      </c>
      <c r="C206" s="10" t="e">
        <f>IF(H206&gt;=IF(N(#REF!)=0,1,#REF!),IF(A206&lt;=IF(N(#REF!)=0,#REF!,#REF!),#REF!,""),"")</f>
        <v>#REF!</v>
      </c>
      <c r="D206" s="9" t="str">
        <f>IF(TYPE(VLOOKUP(C206,#REF!,3,0))&gt;3," -",VLOOKUP(C206,#REF!,3,0))</f>
        <v xml:space="preserve"> -</v>
      </c>
      <c r="H206" s="1" t="e">
        <f>#REF!</f>
        <v>#REF!</v>
      </c>
    </row>
    <row r="207" spans="1:8" x14ac:dyDescent="0.25">
      <c r="A207" s="1">
        <v>205</v>
      </c>
      <c r="C207" s="10" t="e">
        <f>IF(H207&gt;=IF(N(#REF!)=0,1,#REF!),IF(A207&lt;=IF(N(#REF!)=0,#REF!,#REF!),#REF!,""),"")</f>
        <v>#REF!</v>
      </c>
      <c r="D207" s="9" t="str">
        <f>IF(TYPE(VLOOKUP(C207,#REF!,3,0))&gt;3," -",VLOOKUP(C207,#REF!,3,0))</f>
        <v xml:space="preserve"> -</v>
      </c>
      <c r="H207" s="1" t="e">
        <f>#REF!</f>
        <v>#REF!</v>
      </c>
    </row>
    <row r="208" spans="1:8" x14ac:dyDescent="0.25">
      <c r="A208" s="1">
        <v>206</v>
      </c>
      <c r="C208" s="10" t="e">
        <f>IF(H208&gt;=IF(N(#REF!)=0,1,#REF!),IF(A208&lt;=IF(N(#REF!)=0,#REF!,#REF!),#REF!,""),"")</f>
        <v>#REF!</v>
      </c>
      <c r="D208" s="9" t="str">
        <f>IF(TYPE(VLOOKUP(C208,#REF!,3,0))&gt;3," -",VLOOKUP(C208,#REF!,3,0))</f>
        <v xml:space="preserve"> -</v>
      </c>
      <c r="H208" s="1" t="e">
        <f>#REF!</f>
        <v>#REF!</v>
      </c>
    </row>
    <row r="209" spans="1:8" x14ac:dyDescent="0.25">
      <c r="A209" s="1">
        <v>207</v>
      </c>
      <c r="C209" s="10" t="e">
        <f>IF(H209&gt;=IF(N(#REF!)=0,1,#REF!),IF(A209&lt;=IF(N(#REF!)=0,#REF!,#REF!),#REF!,""),"")</f>
        <v>#REF!</v>
      </c>
      <c r="D209" s="9" t="str">
        <f>IF(TYPE(VLOOKUP(C209,#REF!,3,0))&gt;3," -",VLOOKUP(C209,#REF!,3,0))</f>
        <v xml:space="preserve"> -</v>
      </c>
      <c r="H209" s="1" t="e">
        <f>#REF!</f>
        <v>#REF!</v>
      </c>
    </row>
    <row r="210" spans="1:8" x14ac:dyDescent="0.25">
      <c r="A210" s="1">
        <v>208</v>
      </c>
      <c r="C210" s="10" t="e">
        <f>IF(H210&gt;=IF(N(#REF!)=0,1,#REF!),IF(A210&lt;=IF(N(#REF!)=0,#REF!,#REF!),#REF!,""),"")</f>
        <v>#REF!</v>
      </c>
      <c r="D210" s="9" t="str">
        <f>IF(TYPE(VLOOKUP(C210,#REF!,3,0))&gt;3," -",VLOOKUP(C210,#REF!,3,0))</f>
        <v xml:space="preserve"> -</v>
      </c>
      <c r="H210" s="1" t="e">
        <f>#REF!</f>
        <v>#REF!</v>
      </c>
    </row>
    <row r="211" spans="1:8" x14ac:dyDescent="0.25">
      <c r="A211" s="1">
        <v>209</v>
      </c>
      <c r="C211" s="10" t="e">
        <f>IF(H211&gt;=IF(N(#REF!)=0,1,#REF!),IF(A211&lt;=IF(N(#REF!)=0,#REF!,#REF!),#REF!,""),"")</f>
        <v>#REF!</v>
      </c>
      <c r="D211" s="9" t="str">
        <f>IF(TYPE(VLOOKUP(C211,#REF!,3,0))&gt;3," -",VLOOKUP(C211,#REF!,3,0))</f>
        <v xml:space="preserve"> -</v>
      </c>
      <c r="H211" s="1" t="e">
        <f>#REF!</f>
        <v>#REF!</v>
      </c>
    </row>
    <row r="212" spans="1:8" x14ac:dyDescent="0.25">
      <c r="A212" s="1">
        <v>210</v>
      </c>
      <c r="C212" s="10" t="e">
        <f>IF(H212&gt;=IF(N(#REF!)=0,1,#REF!),IF(A212&lt;=IF(N(#REF!)=0,#REF!,#REF!),#REF!,""),"")</f>
        <v>#REF!</v>
      </c>
      <c r="D212" s="9" t="str">
        <f>IF(TYPE(VLOOKUP(C212,#REF!,3,0))&gt;3," -",VLOOKUP(C212,#REF!,3,0))</f>
        <v xml:space="preserve"> -</v>
      </c>
      <c r="H212" s="1" t="e">
        <f>#REF!</f>
        <v>#REF!</v>
      </c>
    </row>
    <row r="213" spans="1:8" x14ac:dyDescent="0.25">
      <c r="A213" s="1">
        <v>211</v>
      </c>
      <c r="C213" s="10" t="e">
        <f>IF(H213&gt;=IF(N(#REF!)=0,1,#REF!),IF(A213&lt;=IF(N(#REF!)=0,#REF!,#REF!),#REF!,""),"")</f>
        <v>#REF!</v>
      </c>
      <c r="D213" s="9" t="str">
        <f>IF(TYPE(VLOOKUP(C213,#REF!,3,0))&gt;3," -",VLOOKUP(C213,#REF!,3,0))</f>
        <v xml:space="preserve"> -</v>
      </c>
      <c r="H213" s="1" t="e">
        <f>#REF!</f>
        <v>#REF!</v>
      </c>
    </row>
    <row r="214" spans="1:8" x14ac:dyDescent="0.25">
      <c r="A214" s="1">
        <v>212</v>
      </c>
      <c r="C214" s="10" t="e">
        <f>IF(H214&gt;=IF(N(#REF!)=0,1,#REF!),IF(A214&lt;=IF(N(#REF!)=0,#REF!,#REF!),#REF!,""),"")</f>
        <v>#REF!</v>
      </c>
      <c r="D214" s="9" t="str">
        <f>IF(TYPE(VLOOKUP(C214,#REF!,3,0))&gt;3," -",VLOOKUP(C214,#REF!,3,0))</f>
        <v xml:space="preserve"> -</v>
      </c>
      <c r="H214" s="1" t="e">
        <f>#REF!</f>
        <v>#REF!</v>
      </c>
    </row>
    <row r="215" spans="1:8" x14ac:dyDescent="0.25">
      <c r="A215" s="1">
        <v>213</v>
      </c>
      <c r="C215" s="10" t="e">
        <f>IF(H215&gt;=IF(N(#REF!)=0,1,#REF!),IF(A215&lt;=IF(N(#REF!)=0,#REF!,#REF!),#REF!,""),"")</f>
        <v>#REF!</v>
      </c>
      <c r="D215" s="9" t="str">
        <f>IF(TYPE(VLOOKUP(C215,#REF!,3,0))&gt;3," -",VLOOKUP(C215,#REF!,3,0))</f>
        <v xml:space="preserve"> -</v>
      </c>
      <c r="H215" s="1" t="e">
        <f>#REF!</f>
        <v>#REF!</v>
      </c>
    </row>
    <row r="216" spans="1:8" x14ac:dyDescent="0.25">
      <c r="A216" s="1">
        <v>214</v>
      </c>
      <c r="C216" s="10" t="e">
        <f>IF(H216&gt;=IF(N(#REF!)=0,1,#REF!),IF(A216&lt;=IF(N(#REF!)=0,#REF!,#REF!),#REF!,""),"")</f>
        <v>#REF!</v>
      </c>
      <c r="D216" s="9" t="str">
        <f>IF(TYPE(VLOOKUP(C216,#REF!,3,0))&gt;3," -",VLOOKUP(C216,#REF!,3,0))</f>
        <v xml:space="preserve"> -</v>
      </c>
      <c r="H216" s="1" t="e">
        <f>#REF!</f>
        <v>#REF!</v>
      </c>
    </row>
    <row r="217" spans="1:8" x14ac:dyDescent="0.25">
      <c r="A217" s="1">
        <v>215</v>
      </c>
      <c r="C217" s="10" t="e">
        <f>IF(H217&gt;=IF(N(#REF!)=0,1,#REF!),IF(A217&lt;=IF(N(#REF!)=0,#REF!,#REF!),#REF!,""),"")</f>
        <v>#REF!</v>
      </c>
      <c r="D217" s="9" t="str">
        <f>IF(TYPE(VLOOKUP(C217,#REF!,3,0))&gt;3," -",VLOOKUP(C217,#REF!,3,0))</f>
        <v xml:space="preserve"> -</v>
      </c>
      <c r="H217" s="1" t="e">
        <f>#REF!</f>
        <v>#REF!</v>
      </c>
    </row>
    <row r="218" spans="1:8" x14ac:dyDescent="0.25">
      <c r="A218" s="1">
        <v>216</v>
      </c>
      <c r="C218" s="10" t="e">
        <f>IF(H218&gt;=IF(N(#REF!)=0,1,#REF!),IF(A218&lt;=IF(N(#REF!)=0,#REF!,#REF!),#REF!,""),"")</f>
        <v>#REF!</v>
      </c>
      <c r="D218" s="9" t="str">
        <f>IF(TYPE(VLOOKUP(C218,#REF!,3,0))&gt;3," -",VLOOKUP(C218,#REF!,3,0))</f>
        <v xml:space="preserve"> -</v>
      </c>
      <c r="H218" s="1" t="e">
        <f>#REF!</f>
        <v>#REF!</v>
      </c>
    </row>
    <row r="219" spans="1:8" x14ac:dyDescent="0.25">
      <c r="A219" s="1">
        <v>217</v>
      </c>
      <c r="C219" s="10" t="e">
        <f>IF(H219&gt;=IF(N(#REF!)=0,1,#REF!),IF(A219&lt;=IF(N(#REF!)=0,#REF!,#REF!),#REF!,""),"")</f>
        <v>#REF!</v>
      </c>
      <c r="D219" s="9" t="str">
        <f>IF(TYPE(VLOOKUP(C219,#REF!,3,0))&gt;3," -",VLOOKUP(C219,#REF!,3,0))</f>
        <v xml:space="preserve"> -</v>
      </c>
      <c r="H219" s="1" t="e">
        <f>#REF!</f>
        <v>#REF!</v>
      </c>
    </row>
    <row r="220" spans="1:8" x14ac:dyDescent="0.25">
      <c r="A220" s="1">
        <v>218</v>
      </c>
      <c r="C220" s="10" t="e">
        <f>IF(H220&gt;=IF(N(#REF!)=0,1,#REF!),IF(A220&lt;=IF(N(#REF!)=0,#REF!,#REF!),#REF!,""),"")</f>
        <v>#REF!</v>
      </c>
      <c r="D220" s="9" t="str">
        <f>IF(TYPE(VLOOKUP(C220,#REF!,3,0))&gt;3," -",VLOOKUP(C220,#REF!,3,0))</f>
        <v xml:space="preserve"> -</v>
      </c>
      <c r="H220" s="1" t="e">
        <f>#REF!</f>
        <v>#REF!</v>
      </c>
    </row>
    <row r="221" spans="1:8" x14ac:dyDescent="0.25">
      <c r="A221" s="1">
        <v>219</v>
      </c>
      <c r="C221" s="10" t="e">
        <f>IF(H221&gt;=IF(N(#REF!)=0,1,#REF!),IF(A221&lt;=IF(N(#REF!)=0,#REF!,#REF!),#REF!,""),"")</f>
        <v>#REF!</v>
      </c>
      <c r="D221" s="9" t="str">
        <f>IF(TYPE(VLOOKUP(C221,#REF!,3,0))&gt;3," -",VLOOKUP(C221,#REF!,3,0))</f>
        <v xml:space="preserve"> -</v>
      </c>
      <c r="H221" s="1" t="e">
        <f>#REF!</f>
        <v>#REF!</v>
      </c>
    </row>
    <row r="222" spans="1:8" x14ac:dyDescent="0.25">
      <c r="A222" s="1">
        <v>220</v>
      </c>
      <c r="C222" s="10" t="e">
        <f>IF(H222&gt;=IF(N(#REF!)=0,1,#REF!),IF(A222&lt;=IF(N(#REF!)=0,#REF!,#REF!),#REF!,""),"")</f>
        <v>#REF!</v>
      </c>
      <c r="D222" s="9" t="str">
        <f>IF(TYPE(VLOOKUP(C222,#REF!,3,0))&gt;3," -",VLOOKUP(C222,#REF!,3,0))</f>
        <v xml:space="preserve"> -</v>
      </c>
      <c r="H222" s="1" t="e">
        <f>#REF!</f>
        <v>#REF!</v>
      </c>
    </row>
    <row r="223" spans="1:8" x14ac:dyDescent="0.25">
      <c r="A223" s="1">
        <v>221</v>
      </c>
      <c r="C223" s="10" t="e">
        <f>IF(H223&gt;=IF(N(#REF!)=0,1,#REF!),IF(A223&lt;=IF(N(#REF!)=0,#REF!,#REF!),#REF!,""),"")</f>
        <v>#REF!</v>
      </c>
      <c r="D223" s="9" t="str">
        <f>IF(TYPE(VLOOKUP(C223,#REF!,3,0))&gt;3," -",VLOOKUP(C223,#REF!,3,0))</f>
        <v xml:space="preserve"> -</v>
      </c>
      <c r="H223" s="1" t="e">
        <f>#REF!</f>
        <v>#REF!</v>
      </c>
    </row>
    <row r="224" spans="1:8" x14ac:dyDescent="0.25">
      <c r="A224" s="1">
        <v>222</v>
      </c>
      <c r="C224" s="10" t="e">
        <f>IF(H224&gt;=IF(N(#REF!)=0,1,#REF!),IF(A224&lt;=IF(N(#REF!)=0,#REF!,#REF!),#REF!,""),"")</f>
        <v>#REF!</v>
      </c>
      <c r="D224" s="9" t="str">
        <f>IF(TYPE(VLOOKUP(C224,#REF!,3,0))&gt;3," -",VLOOKUP(C224,#REF!,3,0))</f>
        <v xml:space="preserve"> -</v>
      </c>
      <c r="H224" s="1" t="e">
        <f>#REF!</f>
        <v>#REF!</v>
      </c>
    </row>
    <row r="225" spans="1:8" x14ac:dyDescent="0.25">
      <c r="A225" s="1">
        <v>223</v>
      </c>
      <c r="C225" s="10" t="e">
        <f>IF(H225&gt;=IF(N(#REF!)=0,1,#REF!),IF(A225&lt;=IF(N(#REF!)=0,#REF!,#REF!),#REF!,""),"")</f>
        <v>#REF!</v>
      </c>
      <c r="D225" s="9" t="str">
        <f>IF(TYPE(VLOOKUP(C225,#REF!,3,0))&gt;3," -",VLOOKUP(C225,#REF!,3,0))</f>
        <v xml:space="preserve"> -</v>
      </c>
      <c r="H225" s="1" t="e">
        <f>#REF!</f>
        <v>#REF!</v>
      </c>
    </row>
    <row r="226" spans="1:8" x14ac:dyDescent="0.25">
      <c r="A226" s="1">
        <v>224</v>
      </c>
      <c r="C226" s="10" t="e">
        <f>IF(H226&gt;=IF(N(#REF!)=0,1,#REF!),IF(A226&lt;=IF(N(#REF!)=0,#REF!,#REF!),#REF!,""),"")</f>
        <v>#REF!</v>
      </c>
      <c r="D226" s="9" t="str">
        <f>IF(TYPE(VLOOKUP(C226,#REF!,3,0))&gt;3," -",VLOOKUP(C226,#REF!,3,0))</f>
        <v xml:space="preserve"> -</v>
      </c>
      <c r="H226" s="1" t="e">
        <f>#REF!</f>
        <v>#REF!</v>
      </c>
    </row>
    <row r="227" spans="1:8" x14ac:dyDescent="0.25">
      <c r="A227" s="1">
        <v>225</v>
      </c>
      <c r="C227" s="10" t="e">
        <f>IF(H227&gt;=IF(N(#REF!)=0,1,#REF!),IF(A227&lt;=IF(N(#REF!)=0,#REF!,#REF!),#REF!,""),"")</f>
        <v>#REF!</v>
      </c>
      <c r="D227" s="9" t="str">
        <f>IF(TYPE(VLOOKUP(C227,#REF!,3,0))&gt;3," -",VLOOKUP(C227,#REF!,3,0))</f>
        <v xml:space="preserve"> -</v>
      </c>
      <c r="H227" s="1" t="e">
        <f>#REF!</f>
        <v>#REF!</v>
      </c>
    </row>
    <row r="228" spans="1:8" x14ac:dyDescent="0.25">
      <c r="A228" s="1">
        <v>226</v>
      </c>
      <c r="C228" s="10" t="e">
        <f>IF(H228&gt;=IF(N(#REF!)=0,1,#REF!),IF(A228&lt;=IF(N(#REF!)=0,#REF!,#REF!),#REF!,""),"")</f>
        <v>#REF!</v>
      </c>
      <c r="D228" s="9" t="str">
        <f>IF(TYPE(VLOOKUP(C228,#REF!,3,0))&gt;3," -",VLOOKUP(C228,#REF!,3,0))</f>
        <v xml:space="preserve"> -</v>
      </c>
      <c r="H228" s="1" t="e">
        <f>#REF!</f>
        <v>#REF!</v>
      </c>
    </row>
    <row r="229" spans="1:8" x14ac:dyDescent="0.25">
      <c r="A229" s="1">
        <v>227</v>
      </c>
      <c r="C229" s="10" t="e">
        <f>IF(H229&gt;=IF(N(#REF!)=0,1,#REF!),IF(A229&lt;=IF(N(#REF!)=0,#REF!,#REF!),#REF!,""),"")</f>
        <v>#REF!</v>
      </c>
      <c r="D229" s="9" t="str">
        <f>IF(TYPE(VLOOKUP(C229,#REF!,3,0))&gt;3," -",VLOOKUP(C229,#REF!,3,0))</f>
        <v xml:space="preserve"> -</v>
      </c>
      <c r="H229" s="1" t="e">
        <f>#REF!</f>
        <v>#REF!</v>
      </c>
    </row>
    <row r="230" spans="1:8" x14ac:dyDescent="0.25">
      <c r="A230" s="1">
        <v>228</v>
      </c>
      <c r="C230" s="10" t="e">
        <f>IF(H230&gt;=IF(N(#REF!)=0,1,#REF!),IF(A230&lt;=IF(N(#REF!)=0,#REF!,#REF!),#REF!,""),"")</f>
        <v>#REF!</v>
      </c>
      <c r="D230" s="9" t="str">
        <f>IF(TYPE(VLOOKUP(C230,#REF!,3,0))&gt;3," -",VLOOKUP(C230,#REF!,3,0))</f>
        <v xml:space="preserve"> -</v>
      </c>
      <c r="H230" s="1" t="e">
        <f>#REF!</f>
        <v>#REF!</v>
      </c>
    </row>
    <row r="231" spans="1:8" x14ac:dyDescent="0.25">
      <c r="A231" s="1">
        <v>229</v>
      </c>
      <c r="C231" s="10" t="e">
        <f>IF(H231&gt;=IF(N(#REF!)=0,1,#REF!),IF(A231&lt;=IF(N(#REF!)=0,#REF!,#REF!),#REF!,""),"")</f>
        <v>#REF!</v>
      </c>
      <c r="D231" s="9" t="str">
        <f>IF(TYPE(VLOOKUP(C231,#REF!,3,0))&gt;3," -",VLOOKUP(C231,#REF!,3,0))</f>
        <v xml:space="preserve"> -</v>
      </c>
      <c r="H231" s="1" t="e">
        <f>#REF!</f>
        <v>#REF!</v>
      </c>
    </row>
    <row r="232" spans="1:8" x14ac:dyDescent="0.25">
      <c r="A232" s="1">
        <v>230</v>
      </c>
      <c r="C232" s="10" t="e">
        <f>IF(H232&gt;=IF(N(#REF!)=0,1,#REF!),IF(A232&lt;=IF(N(#REF!)=0,#REF!,#REF!),#REF!,""),"")</f>
        <v>#REF!</v>
      </c>
      <c r="D232" s="9" t="str">
        <f>IF(TYPE(VLOOKUP(C232,#REF!,3,0))&gt;3," -",VLOOKUP(C232,#REF!,3,0))</f>
        <v xml:space="preserve"> -</v>
      </c>
      <c r="H232" s="1" t="e">
        <f>#REF!</f>
        <v>#REF!</v>
      </c>
    </row>
    <row r="233" spans="1:8" x14ac:dyDescent="0.25">
      <c r="A233" s="1">
        <v>231</v>
      </c>
      <c r="C233" s="10" t="e">
        <f>IF(H233&gt;=IF(N(#REF!)=0,1,#REF!),IF(A233&lt;=IF(N(#REF!)=0,#REF!,#REF!),#REF!,""),"")</f>
        <v>#REF!</v>
      </c>
      <c r="D233" s="9" t="str">
        <f>IF(TYPE(VLOOKUP(C233,#REF!,3,0))&gt;3," -",VLOOKUP(C233,#REF!,3,0))</f>
        <v xml:space="preserve"> -</v>
      </c>
      <c r="H233" s="1" t="e">
        <f>#REF!</f>
        <v>#REF!</v>
      </c>
    </row>
    <row r="234" spans="1:8" x14ac:dyDescent="0.25">
      <c r="A234" s="1">
        <v>232</v>
      </c>
      <c r="C234" s="10" t="e">
        <f>IF(H234&gt;=IF(N(#REF!)=0,1,#REF!),IF(A234&lt;=IF(N(#REF!)=0,#REF!,#REF!),#REF!,""),"")</f>
        <v>#REF!</v>
      </c>
      <c r="D234" s="9" t="str">
        <f>IF(TYPE(VLOOKUP(C234,#REF!,3,0))&gt;3," -",VLOOKUP(C234,#REF!,3,0))</f>
        <v xml:space="preserve"> -</v>
      </c>
      <c r="H234" s="1" t="e">
        <f>#REF!</f>
        <v>#REF!</v>
      </c>
    </row>
    <row r="235" spans="1:8" x14ac:dyDescent="0.25">
      <c r="A235" s="1">
        <v>233</v>
      </c>
      <c r="C235" s="10" t="e">
        <f>IF(H235&gt;=IF(N(#REF!)=0,1,#REF!),IF(A235&lt;=IF(N(#REF!)=0,#REF!,#REF!),#REF!,""),"")</f>
        <v>#REF!</v>
      </c>
      <c r="D235" s="9" t="str">
        <f>IF(TYPE(VLOOKUP(C235,#REF!,3,0))&gt;3," -",VLOOKUP(C235,#REF!,3,0))</f>
        <v xml:space="preserve"> -</v>
      </c>
      <c r="H235" s="1" t="e">
        <f>#REF!</f>
        <v>#REF!</v>
      </c>
    </row>
    <row r="236" spans="1:8" x14ac:dyDescent="0.25">
      <c r="A236" s="1">
        <v>234</v>
      </c>
      <c r="C236" s="10" t="e">
        <f>IF(H236&gt;=IF(N(#REF!)=0,1,#REF!),IF(A236&lt;=IF(N(#REF!)=0,#REF!,#REF!),#REF!,""),"")</f>
        <v>#REF!</v>
      </c>
      <c r="D236" s="9" t="str">
        <f>IF(TYPE(VLOOKUP(C236,#REF!,3,0))&gt;3," -",VLOOKUP(C236,#REF!,3,0))</f>
        <v xml:space="preserve"> -</v>
      </c>
      <c r="H236" s="1" t="e">
        <f>#REF!</f>
        <v>#REF!</v>
      </c>
    </row>
    <row r="237" spans="1:8" x14ac:dyDescent="0.25">
      <c r="A237" s="1">
        <v>235</v>
      </c>
      <c r="C237" s="10" t="e">
        <f>IF(H237&gt;=IF(N(#REF!)=0,1,#REF!),IF(A237&lt;=IF(N(#REF!)=0,#REF!,#REF!),#REF!,""),"")</f>
        <v>#REF!</v>
      </c>
      <c r="D237" s="9" t="str">
        <f>IF(TYPE(VLOOKUP(C237,#REF!,3,0))&gt;3," -",VLOOKUP(C237,#REF!,3,0))</f>
        <v xml:space="preserve"> -</v>
      </c>
      <c r="H237" s="1" t="e">
        <f>#REF!</f>
        <v>#REF!</v>
      </c>
    </row>
    <row r="238" spans="1:8" x14ac:dyDescent="0.25">
      <c r="A238" s="1">
        <v>236</v>
      </c>
      <c r="C238" s="10" t="e">
        <f>IF(H238&gt;=IF(N(#REF!)=0,1,#REF!),IF(A238&lt;=IF(N(#REF!)=0,#REF!,#REF!),#REF!,""),"")</f>
        <v>#REF!</v>
      </c>
      <c r="D238" s="9" t="str">
        <f>IF(TYPE(VLOOKUP(C238,#REF!,3,0))&gt;3," -",VLOOKUP(C238,#REF!,3,0))</f>
        <v xml:space="preserve"> -</v>
      </c>
      <c r="H238" s="1" t="e">
        <f>#REF!</f>
        <v>#REF!</v>
      </c>
    </row>
    <row r="239" spans="1:8" x14ac:dyDescent="0.25">
      <c r="A239" s="1">
        <v>237</v>
      </c>
      <c r="C239" s="10" t="e">
        <f>IF(H239&gt;=IF(N(#REF!)=0,1,#REF!),IF(A239&lt;=IF(N(#REF!)=0,#REF!,#REF!),#REF!,""),"")</f>
        <v>#REF!</v>
      </c>
      <c r="D239" s="9" t="str">
        <f>IF(TYPE(VLOOKUP(C239,#REF!,3,0))&gt;3," -",VLOOKUP(C239,#REF!,3,0))</f>
        <v xml:space="preserve"> -</v>
      </c>
      <c r="H239" s="1" t="e">
        <f>#REF!</f>
        <v>#REF!</v>
      </c>
    </row>
    <row r="240" spans="1:8" x14ac:dyDescent="0.25">
      <c r="A240" s="1">
        <v>238</v>
      </c>
      <c r="C240" s="10" t="e">
        <f>IF(H240&gt;=IF(N(#REF!)=0,1,#REF!),IF(A240&lt;=IF(N(#REF!)=0,#REF!,#REF!),#REF!,""),"")</f>
        <v>#REF!</v>
      </c>
      <c r="D240" s="9" t="str">
        <f>IF(TYPE(VLOOKUP(C240,#REF!,3,0))&gt;3," -",VLOOKUP(C240,#REF!,3,0))</f>
        <v xml:space="preserve"> -</v>
      </c>
      <c r="H240" s="1" t="e">
        <f>#REF!</f>
        <v>#REF!</v>
      </c>
    </row>
    <row r="241" spans="1:8" x14ac:dyDescent="0.25">
      <c r="A241" s="1">
        <v>239</v>
      </c>
      <c r="C241" s="10" t="e">
        <f>IF(H241&gt;=IF(N(#REF!)=0,1,#REF!),IF(A241&lt;=IF(N(#REF!)=0,#REF!,#REF!),#REF!,""),"")</f>
        <v>#REF!</v>
      </c>
      <c r="D241" s="9" t="str">
        <f>IF(TYPE(VLOOKUP(C241,#REF!,3,0))&gt;3," -",VLOOKUP(C241,#REF!,3,0))</f>
        <v xml:space="preserve"> -</v>
      </c>
      <c r="H241" s="1" t="e">
        <f>#REF!</f>
        <v>#REF!</v>
      </c>
    </row>
    <row r="242" spans="1:8" x14ac:dyDescent="0.25">
      <c r="A242" s="1">
        <v>240</v>
      </c>
      <c r="C242" s="10" t="e">
        <f>IF(H242&gt;=IF(N(#REF!)=0,1,#REF!),IF(A242&lt;=IF(N(#REF!)=0,#REF!,#REF!),#REF!,""),"")</f>
        <v>#REF!</v>
      </c>
      <c r="D242" s="9" t="str">
        <f>IF(TYPE(VLOOKUP(C242,#REF!,3,0))&gt;3," -",VLOOKUP(C242,#REF!,3,0))</f>
        <v xml:space="preserve"> -</v>
      </c>
      <c r="H242" s="1" t="e">
        <f>#REF!</f>
        <v>#REF!</v>
      </c>
    </row>
    <row r="243" spans="1:8" x14ac:dyDescent="0.25">
      <c r="A243" s="1">
        <v>241</v>
      </c>
      <c r="C243" s="10" t="e">
        <f>IF(H243&gt;=IF(N(#REF!)=0,1,#REF!),IF(A243&lt;=IF(N(#REF!)=0,#REF!,#REF!),#REF!,""),"")</f>
        <v>#REF!</v>
      </c>
      <c r="D243" s="9" t="str">
        <f>IF(TYPE(VLOOKUP(C243,#REF!,3,0))&gt;3," -",VLOOKUP(C243,#REF!,3,0))</f>
        <v xml:space="preserve"> -</v>
      </c>
      <c r="H243" s="1" t="e">
        <f>#REF!</f>
        <v>#REF!</v>
      </c>
    </row>
    <row r="244" spans="1:8" x14ac:dyDescent="0.25">
      <c r="A244" s="1">
        <v>242</v>
      </c>
      <c r="C244" s="10" t="e">
        <f>IF(H244&gt;=IF(N(#REF!)=0,1,#REF!),IF(A244&lt;=IF(N(#REF!)=0,#REF!,#REF!),#REF!,""),"")</f>
        <v>#REF!</v>
      </c>
      <c r="D244" s="9" t="str">
        <f>IF(TYPE(VLOOKUP(C244,#REF!,3,0))&gt;3," -",VLOOKUP(C244,#REF!,3,0))</f>
        <v xml:space="preserve"> -</v>
      </c>
      <c r="H244" s="1" t="e">
        <f>#REF!</f>
        <v>#REF!</v>
      </c>
    </row>
    <row r="245" spans="1:8" x14ac:dyDescent="0.25">
      <c r="A245" s="1">
        <v>243</v>
      </c>
      <c r="C245" s="10" t="e">
        <f>IF(H245&gt;=IF(N(#REF!)=0,1,#REF!),IF(A245&lt;=IF(N(#REF!)=0,#REF!,#REF!),#REF!,""),"")</f>
        <v>#REF!</v>
      </c>
      <c r="D245" s="9" t="str">
        <f>IF(TYPE(VLOOKUP(C245,#REF!,3,0))&gt;3," -",VLOOKUP(C245,#REF!,3,0))</f>
        <v xml:space="preserve"> -</v>
      </c>
      <c r="H245" s="1" t="e">
        <f>#REF!</f>
        <v>#REF!</v>
      </c>
    </row>
    <row r="246" spans="1:8" x14ac:dyDescent="0.25">
      <c r="A246" s="1">
        <v>244</v>
      </c>
      <c r="C246" s="10" t="e">
        <f>IF(H246&gt;=IF(N(#REF!)=0,1,#REF!),IF(A246&lt;=IF(N(#REF!)=0,#REF!,#REF!),#REF!,""),"")</f>
        <v>#REF!</v>
      </c>
      <c r="D246" s="9" t="str">
        <f>IF(TYPE(VLOOKUP(C246,#REF!,3,0))&gt;3," -",VLOOKUP(C246,#REF!,3,0))</f>
        <v xml:space="preserve"> -</v>
      </c>
      <c r="H246" s="1" t="e">
        <f>#REF!</f>
        <v>#REF!</v>
      </c>
    </row>
    <row r="247" spans="1:8" x14ac:dyDescent="0.25">
      <c r="A247" s="1">
        <v>245</v>
      </c>
      <c r="C247" s="10" t="e">
        <f>IF(H247&gt;=IF(N(#REF!)=0,1,#REF!),IF(A247&lt;=IF(N(#REF!)=0,#REF!,#REF!),#REF!,""),"")</f>
        <v>#REF!</v>
      </c>
      <c r="D247" s="9" t="str">
        <f>IF(TYPE(VLOOKUP(C247,#REF!,3,0))&gt;3," -",VLOOKUP(C247,#REF!,3,0))</f>
        <v xml:space="preserve"> -</v>
      </c>
      <c r="H247" s="1" t="e">
        <f>#REF!</f>
        <v>#REF!</v>
      </c>
    </row>
    <row r="248" spans="1:8" x14ac:dyDescent="0.25">
      <c r="A248" s="1">
        <v>246</v>
      </c>
      <c r="C248" s="10" t="e">
        <f>IF(H248&gt;=IF(N(#REF!)=0,1,#REF!),IF(A248&lt;=IF(N(#REF!)=0,#REF!,#REF!),#REF!,""),"")</f>
        <v>#REF!</v>
      </c>
      <c r="D248" s="9" t="str">
        <f>IF(TYPE(VLOOKUP(C248,#REF!,3,0))&gt;3," -",VLOOKUP(C248,#REF!,3,0))</f>
        <v xml:space="preserve"> -</v>
      </c>
      <c r="H248" s="1" t="e">
        <f>#REF!</f>
        <v>#REF!</v>
      </c>
    </row>
    <row r="249" spans="1:8" x14ac:dyDescent="0.25">
      <c r="A249" s="1">
        <v>247</v>
      </c>
      <c r="C249" s="10" t="e">
        <f>IF(H249&gt;=IF(N(#REF!)=0,1,#REF!),IF(A249&lt;=IF(N(#REF!)=0,#REF!,#REF!),#REF!,""),"")</f>
        <v>#REF!</v>
      </c>
      <c r="D249" s="9" t="str">
        <f>IF(TYPE(VLOOKUP(C249,#REF!,3,0))&gt;3," -",VLOOKUP(C249,#REF!,3,0))</f>
        <v xml:space="preserve"> -</v>
      </c>
      <c r="H249" s="1" t="e">
        <f>#REF!</f>
        <v>#REF!</v>
      </c>
    </row>
    <row r="250" spans="1:8" x14ac:dyDescent="0.25">
      <c r="A250" s="1">
        <v>248</v>
      </c>
      <c r="C250" s="10" t="e">
        <f>IF(H250&gt;=IF(N(#REF!)=0,1,#REF!),IF(A250&lt;=IF(N(#REF!)=0,#REF!,#REF!),#REF!,""),"")</f>
        <v>#REF!</v>
      </c>
      <c r="D250" s="9" t="str">
        <f>IF(TYPE(VLOOKUP(C250,#REF!,3,0))&gt;3," -",VLOOKUP(C250,#REF!,3,0))</f>
        <v xml:space="preserve"> -</v>
      </c>
      <c r="H250" s="1" t="e">
        <f>#REF!</f>
        <v>#REF!</v>
      </c>
    </row>
    <row r="251" spans="1:8" x14ac:dyDescent="0.25">
      <c r="A251" s="1">
        <v>249</v>
      </c>
      <c r="C251" s="10" t="e">
        <f>IF(H251&gt;=IF(N(#REF!)=0,1,#REF!),IF(A251&lt;=IF(N(#REF!)=0,#REF!,#REF!),#REF!,""),"")</f>
        <v>#REF!</v>
      </c>
      <c r="D251" s="9" t="str">
        <f>IF(TYPE(VLOOKUP(C251,#REF!,3,0))&gt;3," -",VLOOKUP(C251,#REF!,3,0))</f>
        <v xml:space="preserve"> -</v>
      </c>
      <c r="H251" s="1" t="e">
        <f>#REF!</f>
        <v>#REF!</v>
      </c>
    </row>
    <row r="252" spans="1:8" x14ac:dyDescent="0.25">
      <c r="A252" s="1">
        <v>250</v>
      </c>
      <c r="C252" s="10" t="e">
        <f>IF(H252&gt;=IF(N(#REF!)=0,1,#REF!),IF(A252&lt;=IF(N(#REF!)=0,#REF!,#REF!),#REF!,""),"")</f>
        <v>#REF!</v>
      </c>
      <c r="D252" s="9" t="str">
        <f>IF(TYPE(VLOOKUP(C252,#REF!,3,0))&gt;3," -",VLOOKUP(C252,#REF!,3,0))</f>
        <v xml:space="preserve"> -</v>
      </c>
      <c r="H252" s="1" t="e">
        <f>#REF!</f>
        <v>#REF!</v>
      </c>
    </row>
    <row r="253" spans="1:8" x14ac:dyDescent="0.25">
      <c r="A253" s="1">
        <v>251</v>
      </c>
      <c r="C253" s="10" t="e">
        <f>IF(H253&gt;=IF(N(#REF!)=0,1,#REF!),IF(A253&lt;=IF(N(#REF!)=0,#REF!,#REF!),#REF!,""),"")</f>
        <v>#REF!</v>
      </c>
      <c r="D253" s="9" t="str">
        <f>IF(TYPE(VLOOKUP(C253,#REF!,3,0))&gt;3," -",VLOOKUP(C253,#REF!,3,0))</f>
        <v xml:space="preserve"> -</v>
      </c>
      <c r="H253" s="1" t="e">
        <f>#REF!</f>
        <v>#REF!</v>
      </c>
    </row>
    <row r="254" spans="1:8" x14ac:dyDescent="0.25">
      <c r="A254" s="1">
        <v>252</v>
      </c>
      <c r="C254" s="10" t="e">
        <f>IF(H254&gt;=IF(N(#REF!)=0,1,#REF!),IF(A254&lt;=IF(N(#REF!)=0,#REF!,#REF!),#REF!,""),"")</f>
        <v>#REF!</v>
      </c>
      <c r="D254" s="9" t="str">
        <f>IF(TYPE(VLOOKUP(C254,#REF!,3,0))&gt;3," -",VLOOKUP(C254,#REF!,3,0))</f>
        <v xml:space="preserve"> -</v>
      </c>
      <c r="H254" s="1" t="e">
        <f>#REF!</f>
        <v>#REF!</v>
      </c>
    </row>
    <row r="255" spans="1:8" x14ac:dyDescent="0.25">
      <c r="A255" s="1">
        <v>253</v>
      </c>
      <c r="C255" s="10" t="e">
        <f>IF(H255&gt;=IF(N(#REF!)=0,1,#REF!),IF(A255&lt;=IF(N(#REF!)=0,#REF!,#REF!),#REF!,""),"")</f>
        <v>#REF!</v>
      </c>
      <c r="D255" s="9" t="str">
        <f>IF(TYPE(VLOOKUP(C255,#REF!,3,0))&gt;3," -",VLOOKUP(C255,#REF!,3,0))</f>
        <v xml:space="preserve"> -</v>
      </c>
      <c r="H255" s="1" t="e">
        <f>#REF!</f>
        <v>#REF!</v>
      </c>
    </row>
    <row r="256" spans="1:8" x14ac:dyDescent="0.25">
      <c r="A256" s="1">
        <v>254</v>
      </c>
      <c r="C256" s="10" t="e">
        <f>IF(H256&gt;=IF(N(#REF!)=0,1,#REF!),IF(A256&lt;=IF(N(#REF!)=0,#REF!,#REF!),#REF!,""),"")</f>
        <v>#REF!</v>
      </c>
      <c r="D256" s="9" t="str">
        <f>IF(TYPE(VLOOKUP(C256,#REF!,3,0))&gt;3," -",VLOOKUP(C256,#REF!,3,0))</f>
        <v xml:space="preserve"> -</v>
      </c>
      <c r="H256" s="1" t="e">
        <f>#REF!</f>
        <v>#REF!</v>
      </c>
    </row>
    <row r="257" spans="1:8" x14ac:dyDescent="0.25">
      <c r="A257" s="1">
        <v>255</v>
      </c>
      <c r="C257" s="10" t="e">
        <f>IF(H257&gt;=IF(N(#REF!)=0,1,#REF!),IF(A257&lt;=IF(N(#REF!)=0,#REF!,#REF!),#REF!,""),"")</f>
        <v>#REF!</v>
      </c>
      <c r="D257" s="9" t="str">
        <f>IF(TYPE(VLOOKUP(C257,#REF!,3,0))&gt;3," -",VLOOKUP(C257,#REF!,3,0))</f>
        <v xml:space="preserve"> -</v>
      </c>
      <c r="H257" s="1" t="e">
        <f>#REF!</f>
        <v>#REF!</v>
      </c>
    </row>
    <row r="258" spans="1:8" x14ac:dyDescent="0.25">
      <c r="A258" s="1">
        <v>256</v>
      </c>
      <c r="C258" s="10" t="e">
        <f>IF(H258&gt;=IF(N(#REF!)=0,1,#REF!),IF(A258&lt;=IF(N(#REF!)=0,#REF!,#REF!),#REF!,""),"")</f>
        <v>#REF!</v>
      </c>
      <c r="D258" s="9" t="str">
        <f>IF(TYPE(VLOOKUP(C258,#REF!,3,0))&gt;3," -",VLOOKUP(C258,#REF!,3,0))</f>
        <v xml:space="preserve"> -</v>
      </c>
      <c r="H258" s="1" t="e">
        <f>#REF!</f>
        <v>#REF!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AF42"/>
  <sheetViews>
    <sheetView topLeftCell="B8" workbookViewId="0">
      <selection activeCell="C8" sqref="C8"/>
    </sheetView>
  </sheetViews>
  <sheetFormatPr defaultRowHeight="12.75" x14ac:dyDescent="0.25"/>
  <cols>
    <col min="1" max="1" width="9" hidden="1" customWidth="1"/>
    <col min="2" max="2" width="11" customWidth="1"/>
  </cols>
  <sheetData>
    <row r="1" spans="1:32" hidden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idden="1" x14ac:dyDescent="0.25"/>
    <row r="3" spans="1:32" hidden="1" x14ac:dyDescent="0.25"/>
    <row r="4" spans="1:32" hidden="1" x14ac:dyDescent="0.25"/>
    <row r="5" spans="1:32" hidden="1" x14ac:dyDescent="0.25"/>
    <row r="6" spans="1:32" hidden="1" x14ac:dyDescent="0.25"/>
    <row r="7" spans="1:32" hidden="1" x14ac:dyDescent="0.25"/>
    <row r="8" spans="1:32" x14ac:dyDescent="0.25">
      <c r="D8" s="24" t="s">
        <v>41</v>
      </c>
      <c r="E8" s="52" t="e">
        <f>#REF!</f>
        <v>#REF!</v>
      </c>
    </row>
    <row r="9" spans="1:32" x14ac:dyDescent="0.25">
      <c r="C9" s="66" t="s">
        <v>42</v>
      </c>
      <c r="D9" s="66"/>
      <c r="E9" s="67"/>
    </row>
    <row r="10" spans="1:32" x14ac:dyDescent="0.25">
      <c r="A10" s="1" t="s">
        <v>43</v>
      </c>
      <c r="B10" s="1" t="s">
        <v>44</v>
      </c>
    </row>
    <row r="11" spans="1:32" x14ac:dyDescent="0.25">
      <c r="A11" s="1" t="s">
        <v>45</v>
      </c>
      <c r="B11" s="1">
        <v>1</v>
      </c>
      <c r="C11" s="53">
        <f t="shared" ref="C11:C42" ca="1" si="0">999999*RAND()</f>
        <v>613459.0134649832</v>
      </c>
      <c r="D11" s="1"/>
      <c r="E11" s="54" t="e">
        <f t="shared" ref="E11:E42" si="1">IF(D11+$E$8-1=0,"",D11+$E$8-1)</f>
        <v>#REF!</v>
      </c>
    </row>
    <row r="12" spans="1:32" x14ac:dyDescent="0.25">
      <c r="A12" s="1" t="s">
        <v>46</v>
      </c>
      <c r="B12" s="1">
        <v>2</v>
      </c>
      <c r="C12" s="53">
        <f t="shared" ca="1" si="0"/>
        <v>219389.51564357503</v>
      </c>
      <c r="D12" s="1"/>
      <c r="E12" s="54" t="e">
        <f t="shared" si="1"/>
        <v>#REF!</v>
      </c>
    </row>
    <row r="13" spans="1:32" x14ac:dyDescent="0.25">
      <c r="A13" s="1" t="s">
        <v>47</v>
      </c>
      <c r="B13" s="1">
        <v>3</v>
      </c>
      <c r="C13" s="53">
        <f t="shared" ca="1" si="0"/>
        <v>22873.590943741714</v>
      </c>
      <c r="D13" s="1"/>
      <c r="E13" s="54" t="e">
        <f t="shared" si="1"/>
        <v>#REF!</v>
      </c>
    </row>
    <row r="14" spans="1:32" x14ac:dyDescent="0.25">
      <c r="A14" s="1" t="s">
        <v>72</v>
      </c>
      <c r="B14" s="1">
        <v>4</v>
      </c>
      <c r="C14" s="53">
        <f t="shared" ca="1" si="0"/>
        <v>89220.228210013884</v>
      </c>
      <c r="D14" s="1"/>
      <c r="E14" s="54" t="e">
        <f t="shared" si="1"/>
        <v>#REF!</v>
      </c>
    </row>
    <row r="15" spans="1:32" x14ac:dyDescent="0.25">
      <c r="A15" s="1" t="s">
        <v>48</v>
      </c>
      <c r="B15" s="1">
        <v>5</v>
      </c>
      <c r="C15" s="53">
        <f t="shared" ca="1" si="0"/>
        <v>692302.92801135464</v>
      </c>
      <c r="D15" s="1"/>
      <c r="E15" s="54" t="e">
        <f t="shared" si="1"/>
        <v>#REF!</v>
      </c>
    </row>
    <row r="16" spans="1:32" x14ac:dyDescent="0.25">
      <c r="A16" s="1" t="s">
        <v>73</v>
      </c>
      <c r="B16" s="1">
        <v>6</v>
      </c>
      <c r="C16" s="53">
        <f t="shared" ca="1" si="0"/>
        <v>822904.07647662435</v>
      </c>
      <c r="D16" s="1"/>
      <c r="E16" s="54" t="e">
        <f t="shared" si="1"/>
        <v>#REF!</v>
      </c>
    </row>
    <row r="17" spans="1:5" x14ac:dyDescent="0.25">
      <c r="A17" s="1" t="s">
        <v>49</v>
      </c>
      <c r="B17" s="1">
        <v>7</v>
      </c>
      <c r="C17" s="53">
        <f t="shared" ca="1" si="0"/>
        <v>223255.40165955879</v>
      </c>
      <c r="D17" s="1"/>
      <c r="E17" s="54" t="e">
        <f t="shared" si="1"/>
        <v>#REF!</v>
      </c>
    </row>
    <row r="18" spans="1:5" x14ac:dyDescent="0.25">
      <c r="A18" s="1" t="s">
        <v>50</v>
      </c>
      <c r="B18" s="1">
        <v>8</v>
      </c>
      <c r="C18" s="53">
        <f t="shared" ca="1" si="0"/>
        <v>880775.94009520684</v>
      </c>
      <c r="D18" s="1"/>
      <c r="E18" s="54" t="e">
        <f t="shared" si="1"/>
        <v>#REF!</v>
      </c>
    </row>
    <row r="19" spans="1:5" x14ac:dyDescent="0.25">
      <c r="A19" s="1" t="s">
        <v>51</v>
      </c>
      <c r="B19" s="1">
        <v>9</v>
      </c>
      <c r="C19" s="53">
        <f t="shared" ca="1" si="0"/>
        <v>664481.31987626082</v>
      </c>
      <c r="D19" s="1"/>
      <c r="E19" s="54" t="e">
        <f t="shared" si="1"/>
        <v>#REF!</v>
      </c>
    </row>
    <row r="20" spans="1:5" x14ac:dyDescent="0.25">
      <c r="A20" s="1" t="s">
        <v>74</v>
      </c>
      <c r="B20" s="1">
        <v>10</v>
      </c>
      <c r="C20" s="53">
        <f t="shared" ca="1" si="0"/>
        <v>865243.59208571992</v>
      </c>
      <c r="D20" s="1"/>
      <c r="E20" s="54" t="e">
        <f t="shared" si="1"/>
        <v>#REF!</v>
      </c>
    </row>
    <row r="21" spans="1:5" x14ac:dyDescent="0.25">
      <c r="A21" s="1" t="s">
        <v>52</v>
      </c>
      <c r="B21" s="1">
        <v>11</v>
      </c>
      <c r="C21" s="53">
        <f t="shared" ca="1" si="0"/>
        <v>558527.86639633542</v>
      </c>
      <c r="D21" s="1"/>
      <c r="E21" s="54" t="e">
        <f t="shared" si="1"/>
        <v>#REF!</v>
      </c>
    </row>
    <row r="22" spans="1:5" x14ac:dyDescent="0.25">
      <c r="A22" s="1" t="s">
        <v>53</v>
      </c>
      <c r="B22" s="1">
        <v>12</v>
      </c>
      <c r="C22" s="53">
        <f t="shared" ca="1" si="0"/>
        <v>484620.47659478441</v>
      </c>
      <c r="D22" s="1"/>
      <c r="E22" s="54" t="e">
        <f t="shared" si="1"/>
        <v>#REF!</v>
      </c>
    </row>
    <row r="23" spans="1:5" x14ac:dyDescent="0.25">
      <c r="A23" s="1" t="s">
        <v>75</v>
      </c>
      <c r="B23" s="1">
        <v>13</v>
      </c>
      <c r="C23" s="53">
        <f t="shared" ca="1" si="0"/>
        <v>195956.25340513681</v>
      </c>
      <c r="D23" s="1"/>
      <c r="E23" s="54" t="e">
        <f t="shared" si="1"/>
        <v>#REF!</v>
      </c>
    </row>
    <row r="24" spans="1:5" x14ac:dyDescent="0.25">
      <c r="A24" s="1" t="s">
        <v>54</v>
      </c>
      <c r="B24" s="1">
        <v>14</v>
      </c>
      <c r="C24" s="53">
        <f t="shared" ca="1" si="0"/>
        <v>170881.83801533061</v>
      </c>
      <c r="D24" s="1"/>
      <c r="E24" s="54" t="e">
        <f t="shared" si="1"/>
        <v>#REF!</v>
      </c>
    </row>
    <row r="25" spans="1:5" x14ac:dyDescent="0.25">
      <c r="A25" s="1" t="s">
        <v>55</v>
      </c>
      <c r="B25" s="1">
        <v>15</v>
      </c>
      <c r="C25" s="53">
        <f t="shared" ca="1" si="0"/>
        <v>151412.21803810552</v>
      </c>
      <c r="D25" s="1"/>
      <c r="E25" s="54" t="e">
        <f t="shared" si="1"/>
        <v>#REF!</v>
      </c>
    </row>
    <row r="26" spans="1:5" x14ac:dyDescent="0.25">
      <c r="A26" s="1" t="s">
        <v>76</v>
      </c>
      <c r="B26" s="1">
        <v>16</v>
      </c>
      <c r="C26" s="53">
        <f t="shared" ca="1" si="0"/>
        <v>666935.75147981348</v>
      </c>
      <c r="D26" s="1"/>
      <c r="E26" s="54" t="e">
        <f t="shared" si="1"/>
        <v>#REF!</v>
      </c>
    </row>
    <row r="27" spans="1:5" x14ac:dyDescent="0.25">
      <c r="A27" s="1" t="s">
        <v>56</v>
      </c>
      <c r="B27" s="1">
        <v>17</v>
      </c>
      <c r="C27" s="53">
        <f t="shared" ca="1" si="0"/>
        <v>941447.51707924076</v>
      </c>
      <c r="D27" s="1"/>
      <c r="E27" s="54" t="e">
        <f t="shared" si="1"/>
        <v>#REF!</v>
      </c>
    </row>
    <row r="28" spans="1:5" x14ac:dyDescent="0.25">
      <c r="A28" s="1" t="s">
        <v>40</v>
      </c>
      <c r="B28" s="1">
        <v>18</v>
      </c>
      <c r="C28" s="53">
        <f t="shared" ca="1" si="0"/>
        <v>935765.39277371264</v>
      </c>
      <c r="D28" s="1"/>
      <c r="E28" s="54" t="e">
        <f t="shared" si="1"/>
        <v>#REF!</v>
      </c>
    </row>
    <row r="29" spans="1:5" x14ac:dyDescent="0.25">
      <c r="A29" s="1" t="s">
        <v>77</v>
      </c>
      <c r="B29" s="1">
        <v>19</v>
      </c>
      <c r="C29" s="53">
        <f t="shared" ca="1" si="0"/>
        <v>219232.47850086263</v>
      </c>
      <c r="D29" s="1"/>
      <c r="E29" s="54" t="e">
        <f t="shared" si="1"/>
        <v>#REF!</v>
      </c>
    </row>
    <row r="30" spans="1:5" x14ac:dyDescent="0.25">
      <c r="A30" s="1" t="s">
        <v>57</v>
      </c>
      <c r="B30" s="1">
        <v>20</v>
      </c>
      <c r="C30" s="53">
        <f t="shared" ca="1" si="0"/>
        <v>742400.3101242343</v>
      </c>
      <c r="D30" s="1"/>
      <c r="E30" s="54" t="e">
        <f t="shared" si="1"/>
        <v>#REF!</v>
      </c>
    </row>
    <row r="31" spans="1:5" x14ac:dyDescent="0.25">
      <c r="A31" s="1" t="s">
        <v>58</v>
      </c>
      <c r="B31" s="1">
        <v>21</v>
      </c>
      <c r="C31" s="53">
        <f t="shared" ca="1" si="0"/>
        <v>652321.25134083396</v>
      </c>
      <c r="D31" s="1"/>
      <c r="E31" s="54" t="e">
        <f t="shared" si="1"/>
        <v>#REF!</v>
      </c>
    </row>
    <row r="32" spans="1:5" x14ac:dyDescent="0.25">
      <c r="A32" s="1" t="s">
        <v>78</v>
      </c>
      <c r="B32" s="1">
        <v>22</v>
      </c>
      <c r="C32" s="53">
        <f t="shared" ca="1" si="0"/>
        <v>563295.96985283075</v>
      </c>
      <c r="D32" s="1"/>
      <c r="E32" s="54" t="e">
        <f t="shared" si="1"/>
        <v>#REF!</v>
      </c>
    </row>
    <row r="33" spans="1:5" x14ac:dyDescent="0.25">
      <c r="A33" s="1" t="s">
        <v>59</v>
      </c>
      <c r="B33" s="1">
        <v>23</v>
      </c>
      <c r="C33" s="53">
        <f t="shared" ca="1" si="0"/>
        <v>883109.78715466999</v>
      </c>
      <c r="D33" s="1"/>
      <c r="E33" s="54" t="e">
        <f t="shared" si="1"/>
        <v>#REF!</v>
      </c>
    </row>
    <row r="34" spans="1:5" x14ac:dyDescent="0.25">
      <c r="A34" s="1" t="s">
        <v>60</v>
      </c>
      <c r="B34" s="1">
        <v>24</v>
      </c>
      <c r="C34" s="53">
        <f t="shared" ca="1" si="0"/>
        <v>284956.3413164065</v>
      </c>
      <c r="D34" s="1"/>
      <c r="E34" s="54" t="e">
        <f t="shared" si="1"/>
        <v>#REF!</v>
      </c>
    </row>
    <row r="35" spans="1:5" x14ac:dyDescent="0.25">
      <c r="A35" s="1" t="s">
        <v>61</v>
      </c>
      <c r="B35" s="1">
        <v>25</v>
      </c>
      <c r="C35" s="53">
        <f t="shared" ca="1" si="0"/>
        <v>919503.11449792364</v>
      </c>
      <c r="D35" s="1"/>
      <c r="E35" s="54" t="e">
        <f t="shared" si="1"/>
        <v>#REF!</v>
      </c>
    </row>
    <row r="36" spans="1:5" x14ac:dyDescent="0.25">
      <c r="A36" s="1" t="s">
        <v>79</v>
      </c>
      <c r="B36" s="1">
        <v>26</v>
      </c>
      <c r="C36" s="53">
        <f t="shared" ca="1" si="0"/>
        <v>286704.38921884442</v>
      </c>
      <c r="D36" s="1"/>
      <c r="E36" s="54" t="e">
        <f t="shared" si="1"/>
        <v>#REF!</v>
      </c>
    </row>
    <row r="37" spans="1:5" x14ac:dyDescent="0.25">
      <c r="A37" s="1" t="s">
        <v>62</v>
      </c>
      <c r="B37" s="1">
        <v>27</v>
      </c>
      <c r="C37" s="53">
        <f t="shared" ca="1" si="0"/>
        <v>845479.02044494241</v>
      </c>
      <c r="D37" s="1"/>
      <c r="E37" s="54" t="e">
        <f t="shared" si="1"/>
        <v>#REF!</v>
      </c>
    </row>
    <row r="38" spans="1:5" x14ac:dyDescent="0.25">
      <c r="A38" s="1" t="s">
        <v>63</v>
      </c>
      <c r="B38" s="1">
        <v>28</v>
      </c>
      <c r="C38" s="53">
        <f t="shared" ca="1" si="0"/>
        <v>693459.89938271407</v>
      </c>
      <c r="D38" s="1"/>
      <c r="E38" s="54" t="e">
        <f t="shared" si="1"/>
        <v>#REF!</v>
      </c>
    </row>
    <row r="39" spans="1:5" x14ac:dyDescent="0.25">
      <c r="A39" s="1" t="s">
        <v>64</v>
      </c>
      <c r="B39" s="1">
        <v>29</v>
      </c>
      <c r="C39" s="53">
        <f t="shared" ca="1" si="0"/>
        <v>154433.14866867824</v>
      </c>
      <c r="D39" s="1"/>
      <c r="E39" s="54" t="e">
        <f t="shared" si="1"/>
        <v>#REF!</v>
      </c>
    </row>
    <row r="40" spans="1:5" x14ac:dyDescent="0.25">
      <c r="A40" s="1" t="s">
        <v>65</v>
      </c>
      <c r="B40" s="1">
        <v>30</v>
      </c>
      <c r="C40" s="53">
        <f t="shared" ca="1" si="0"/>
        <v>281626.56089522608</v>
      </c>
      <c r="D40" s="1"/>
      <c r="E40" s="54" t="e">
        <f t="shared" si="1"/>
        <v>#REF!</v>
      </c>
    </row>
    <row r="41" spans="1:5" x14ac:dyDescent="0.25">
      <c r="A41" s="1" t="s">
        <v>66</v>
      </c>
      <c r="B41" s="1">
        <v>31</v>
      </c>
      <c r="C41" s="53">
        <f t="shared" ca="1" si="0"/>
        <v>129920.66039439835</v>
      </c>
      <c r="D41" s="1"/>
      <c r="E41" s="54" t="e">
        <f t="shared" si="1"/>
        <v>#REF!</v>
      </c>
    </row>
    <row r="42" spans="1:5" x14ac:dyDescent="0.25">
      <c r="A42" s="1" t="s">
        <v>67</v>
      </c>
      <c r="B42" s="1">
        <v>32</v>
      </c>
      <c r="C42" s="53">
        <f t="shared" ca="1" si="0"/>
        <v>641881.80901355296</v>
      </c>
      <c r="D42" s="1"/>
      <c r="E42" s="54" t="e">
        <f t="shared" si="1"/>
        <v>#REF!</v>
      </c>
    </row>
  </sheetData>
  <sheetProtection sheet="1" objects="1" scenarios="1"/>
  <mergeCells count="1">
    <mergeCell ref="C9:E9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2"/>
  <dimension ref="A1:L259"/>
  <sheetViews>
    <sheetView workbookViewId="0">
      <pane ySplit="3" topLeftCell="A4" activePane="bottomLeft" state="frozen"/>
      <selection pane="bottomLeft"/>
    </sheetView>
  </sheetViews>
  <sheetFormatPr defaultRowHeight="12.75" x14ac:dyDescent="0.25"/>
  <cols>
    <col min="3" max="3" width="9" hidden="1" customWidth="1"/>
    <col min="4" max="4" width="9.42578125" hidden="1" customWidth="1"/>
    <col min="5" max="6" width="9.42578125" customWidth="1"/>
    <col min="9" max="9" width="10.28515625" customWidth="1"/>
    <col min="10" max="10" width="0" hidden="1" customWidth="1"/>
    <col min="11" max="11" width="18.7109375" customWidth="1"/>
    <col min="12" max="12" width="8.7109375" customWidth="1"/>
  </cols>
  <sheetData>
    <row r="1" spans="1:12" ht="13.5" thickBot="1" x14ac:dyDescent="0.3">
      <c r="A1" s="19" t="s">
        <v>23</v>
      </c>
      <c r="B1" s="20"/>
      <c r="C1" s="20"/>
      <c r="E1" s="20"/>
      <c r="K1" s="22" t="s">
        <v>22</v>
      </c>
      <c r="L1" s="38" t="e">
        <f>#REF!</f>
        <v>#REF!</v>
      </c>
    </row>
    <row r="2" spans="1:12" ht="13.5" thickBot="1" x14ac:dyDescent="0.3">
      <c r="A2" s="43">
        <v>1</v>
      </c>
      <c r="B2" s="43">
        <v>2</v>
      </c>
      <c r="C2" s="43">
        <v>3</v>
      </c>
      <c r="D2" s="43">
        <v>4</v>
      </c>
      <c r="E2" s="43">
        <v>5</v>
      </c>
      <c r="F2" s="43">
        <v>6</v>
      </c>
      <c r="G2" s="25" t="s">
        <v>25</v>
      </c>
      <c r="I2" s="23" t="s">
        <v>5</v>
      </c>
      <c r="K2" s="22" t="s">
        <v>20</v>
      </c>
      <c r="L2" s="23">
        <f>IF(TYPE(VLOOKUP(#REF!,Bonusy!A4:B8,2,0))&gt;3,0,VLOOKUP(#REF!,Bonusy!A4:B8,2,0))</f>
        <v>0</v>
      </c>
    </row>
    <row r="3" spans="1:12" ht="35.450000000000003" customHeight="1" thickBot="1" x14ac:dyDescent="0.3">
      <c r="A3" s="40" t="s">
        <v>0</v>
      </c>
      <c r="B3" s="29" t="s">
        <v>11</v>
      </c>
      <c r="C3" s="36" t="s">
        <v>14</v>
      </c>
      <c r="D3" s="36" t="s">
        <v>15</v>
      </c>
      <c r="E3" s="36" t="s">
        <v>24</v>
      </c>
      <c r="F3" s="39" t="s">
        <v>4</v>
      </c>
      <c r="G3" s="34" t="s">
        <v>12</v>
      </c>
      <c r="H3" s="35" t="e">
        <f>'Počet kol'!$D$3</f>
        <v>#REF!</v>
      </c>
      <c r="I3" s="42" t="e">
        <f>#REF!</f>
        <v>#REF!</v>
      </c>
      <c r="K3" s="22" t="s">
        <v>21</v>
      </c>
      <c r="L3" s="23">
        <f>IF(TYPE(VLOOKUP(#REF!,Paušál!A4:B7,2,0))&gt;3,0,VLOOKUP(#REF!,Paušál!A4:B7,2,0))</f>
        <v>0</v>
      </c>
    </row>
    <row r="4" spans="1:12" x14ac:dyDescent="0.25">
      <c r="A4" s="41">
        <v>1</v>
      </c>
      <c r="B4" s="37" t="e">
        <f>J4*($H$3-C4+D4)</f>
        <v>#REF!</v>
      </c>
      <c r="C4" s="1">
        <v>0</v>
      </c>
      <c r="D4" s="25">
        <v>0</v>
      </c>
      <c r="E4" s="25" t="e">
        <f t="shared" ref="E4:E24" si="0">J4*(B4*$L$1+F4)-(J4-1)*$L$3</f>
        <v>#REF!</v>
      </c>
      <c r="F4" s="25" t="e">
        <f>IF(A4&lt;$I$3,$L$2,0)</f>
        <v>#REF!</v>
      </c>
      <c r="J4" t="e">
        <f t="shared" ref="J4:J25" si="1">IF($I$3&lt;=A4,0,1)</f>
        <v>#REF!</v>
      </c>
    </row>
    <row r="5" spans="1:12" x14ac:dyDescent="0.25">
      <c r="A5" s="41">
        <v>2</v>
      </c>
      <c r="B5" s="37" t="e">
        <f>J5*($H$3-C5+D5)</f>
        <v>#REF!</v>
      </c>
      <c r="C5" s="1">
        <v>1</v>
      </c>
      <c r="D5" s="25">
        <v>0</v>
      </c>
      <c r="E5" s="25" t="e">
        <f t="shared" si="0"/>
        <v>#REF!</v>
      </c>
      <c r="F5" s="25" t="e">
        <f t="shared" ref="F5:F68" si="2">IF(A5&lt;$I$3,$L$2,0)</f>
        <v>#REF!</v>
      </c>
      <c r="J5" t="e">
        <f t="shared" si="1"/>
        <v>#REF!</v>
      </c>
    </row>
    <row r="6" spans="1:12" x14ac:dyDescent="0.25">
      <c r="A6" s="41">
        <v>3</v>
      </c>
      <c r="B6" s="37" t="e">
        <f t="shared" ref="B6:B69" si="3">J6*($H$3-C6+D6)</f>
        <v>#REF!</v>
      </c>
      <c r="C6" s="1">
        <v>2</v>
      </c>
      <c r="D6" s="37">
        <f>1/2</f>
        <v>0.5</v>
      </c>
      <c r="E6" s="25" t="e">
        <f t="shared" si="0"/>
        <v>#REF!</v>
      </c>
      <c r="F6" s="25" t="e">
        <f t="shared" si="2"/>
        <v>#REF!</v>
      </c>
      <c r="J6" t="e">
        <f t="shared" si="1"/>
        <v>#REF!</v>
      </c>
    </row>
    <row r="7" spans="1:12" x14ac:dyDescent="0.25">
      <c r="A7" s="41">
        <v>4</v>
      </c>
      <c r="B7" s="37" t="e">
        <f t="shared" si="3"/>
        <v>#REF!</v>
      </c>
      <c r="C7" s="1">
        <v>2</v>
      </c>
      <c r="D7" s="25">
        <v>0</v>
      </c>
      <c r="E7" s="25" t="e">
        <f t="shared" si="0"/>
        <v>#REF!</v>
      </c>
      <c r="F7" s="25" t="e">
        <f t="shared" si="2"/>
        <v>#REF!</v>
      </c>
      <c r="J7" t="e">
        <f t="shared" si="1"/>
        <v>#REF!</v>
      </c>
    </row>
    <row r="8" spans="1:12" x14ac:dyDescent="0.25">
      <c r="A8" s="41">
        <v>5</v>
      </c>
      <c r="B8" s="37" t="e">
        <f t="shared" si="3"/>
        <v>#REF!</v>
      </c>
      <c r="C8" s="1">
        <v>3</v>
      </c>
      <c r="D8" s="25">
        <f>3/4</f>
        <v>0.75</v>
      </c>
      <c r="E8" s="25" t="e">
        <f t="shared" si="0"/>
        <v>#REF!</v>
      </c>
      <c r="F8" s="25" t="e">
        <f t="shared" si="2"/>
        <v>#REF!</v>
      </c>
      <c r="J8" t="e">
        <f t="shared" si="1"/>
        <v>#REF!</v>
      </c>
    </row>
    <row r="9" spans="1:12" x14ac:dyDescent="0.25">
      <c r="A9" s="41">
        <v>6</v>
      </c>
      <c r="B9" s="37" t="e">
        <f t="shared" si="3"/>
        <v>#REF!</v>
      </c>
      <c r="C9" s="1">
        <v>3</v>
      </c>
      <c r="D9" s="25">
        <f>2/4</f>
        <v>0.5</v>
      </c>
      <c r="E9" s="25" t="e">
        <f t="shared" si="0"/>
        <v>#REF!</v>
      </c>
      <c r="F9" s="25" t="e">
        <f t="shared" si="2"/>
        <v>#REF!</v>
      </c>
      <c r="J9" t="e">
        <f t="shared" si="1"/>
        <v>#REF!</v>
      </c>
    </row>
    <row r="10" spans="1:12" x14ac:dyDescent="0.25">
      <c r="A10" s="41">
        <v>7</v>
      </c>
      <c r="B10" s="37" t="e">
        <f t="shared" si="3"/>
        <v>#REF!</v>
      </c>
      <c r="C10" s="1">
        <v>3</v>
      </c>
      <c r="D10" s="25">
        <f>1/4</f>
        <v>0.25</v>
      </c>
      <c r="E10" s="25" t="e">
        <f t="shared" si="0"/>
        <v>#REF!</v>
      </c>
      <c r="F10" s="25" t="e">
        <f t="shared" si="2"/>
        <v>#REF!</v>
      </c>
      <c r="J10" t="e">
        <f t="shared" si="1"/>
        <v>#REF!</v>
      </c>
    </row>
    <row r="11" spans="1:12" x14ac:dyDescent="0.25">
      <c r="A11" s="41">
        <v>8</v>
      </c>
      <c r="B11" s="37" t="e">
        <f t="shared" si="3"/>
        <v>#REF!</v>
      </c>
      <c r="C11" s="1">
        <v>3</v>
      </c>
      <c r="D11" s="25">
        <v>0</v>
      </c>
      <c r="E11" s="25" t="e">
        <f t="shared" si="0"/>
        <v>#REF!</v>
      </c>
      <c r="F11" s="25" t="e">
        <f t="shared" si="2"/>
        <v>#REF!</v>
      </c>
      <c r="J11" t="e">
        <f t="shared" si="1"/>
        <v>#REF!</v>
      </c>
    </row>
    <row r="12" spans="1:12" x14ac:dyDescent="0.25">
      <c r="A12" s="41">
        <v>9</v>
      </c>
      <c r="B12" s="37" t="e">
        <f t="shared" si="3"/>
        <v>#REF!</v>
      </c>
      <c r="C12" s="1">
        <v>4</v>
      </c>
      <c r="D12" s="25">
        <f>7/8</f>
        <v>0.875</v>
      </c>
      <c r="E12" s="25" t="e">
        <f t="shared" si="0"/>
        <v>#REF!</v>
      </c>
      <c r="F12" s="25" t="e">
        <f t="shared" si="2"/>
        <v>#REF!</v>
      </c>
      <c r="J12" t="e">
        <f t="shared" si="1"/>
        <v>#REF!</v>
      </c>
    </row>
    <row r="13" spans="1:12" x14ac:dyDescent="0.25">
      <c r="A13" s="41">
        <v>10</v>
      </c>
      <c r="B13" s="37" t="e">
        <f t="shared" si="3"/>
        <v>#REF!</v>
      </c>
      <c r="C13" s="1">
        <v>4</v>
      </c>
      <c r="D13" s="25">
        <f>6/8</f>
        <v>0.75</v>
      </c>
      <c r="E13" s="25" t="e">
        <f t="shared" si="0"/>
        <v>#REF!</v>
      </c>
      <c r="F13" s="25" t="e">
        <f t="shared" si="2"/>
        <v>#REF!</v>
      </c>
      <c r="J13" t="e">
        <f t="shared" si="1"/>
        <v>#REF!</v>
      </c>
    </row>
    <row r="14" spans="1:12" x14ac:dyDescent="0.25">
      <c r="A14" s="41">
        <v>11</v>
      </c>
      <c r="B14" s="37" t="e">
        <f t="shared" si="3"/>
        <v>#REF!</v>
      </c>
      <c r="C14" s="1">
        <v>4</v>
      </c>
      <c r="D14" s="25">
        <f>5/8</f>
        <v>0.625</v>
      </c>
      <c r="E14" s="25" t="e">
        <f t="shared" si="0"/>
        <v>#REF!</v>
      </c>
      <c r="F14" s="25" t="e">
        <f t="shared" si="2"/>
        <v>#REF!</v>
      </c>
      <c r="J14" t="e">
        <f t="shared" si="1"/>
        <v>#REF!</v>
      </c>
    </row>
    <row r="15" spans="1:12" x14ac:dyDescent="0.25">
      <c r="A15" s="41">
        <v>12</v>
      </c>
      <c r="B15" s="37" t="e">
        <f t="shared" si="3"/>
        <v>#REF!</v>
      </c>
      <c r="C15" s="1">
        <v>4</v>
      </c>
      <c r="D15" s="25">
        <f>4/8</f>
        <v>0.5</v>
      </c>
      <c r="E15" s="25" t="e">
        <f t="shared" si="0"/>
        <v>#REF!</v>
      </c>
      <c r="F15" s="25" t="e">
        <f t="shared" si="2"/>
        <v>#REF!</v>
      </c>
      <c r="J15" t="e">
        <f t="shared" si="1"/>
        <v>#REF!</v>
      </c>
    </row>
    <row r="16" spans="1:12" x14ac:dyDescent="0.25">
      <c r="A16" s="41">
        <v>13</v>
      </c>
      <c r="B16" s="37" t="e">
        <f t="shared" si="3"/>
        <v>#REF!</v>
      </c>
      <c r="C16" s="1">
        <v>4</v>
      </c>
      <c r="D16" s="25">
        <f>3/8</f>
        <v>0.375</v>
      </c>
      <c r="E16" s="25" t="e">
        <f t="shared" si="0"/>
        <v>#REF!</v>
      </c>
      <c r="F16" s="25" t="e">
        <f t="shared" si="2"/>
        <v>#REF!</v>
      </c>
      <c r="J16" t="e">
        <f t="shared" si="1"/>
        <v>#REF!</v>
      </c>
    </row>
    <row r="17" spans="1:10" x14ac:dyDescent="0.25">
      <c r="A17" s="41">
        <v>14</v>
      </c>
      <c r="B17" s="37" t="e">
        <f t="shared" si="3"/>
        <v>#REF!</v>
      </c>
      <c r="C17" s="1">
        <v>4</v>
      </c>
      <c r="D17" s="25">
        <f>2/8</f>
        <v>0.25</v>
      </c>
      <c r="E17" s="25" t="e">
        <f t="shared" si="0"/>
        <v>#REF!</v>
      </c>
      <c r="F17" s="25" t="e">
        <f t="shared" si="2"/>
        <v>#REF!</v>
      </c>
      <c r="J17" t="e">
        <f t="shared" si="1"/>
        <v>#REF!</v>
      </c>
    </row>
    <row r="18" spans="1:10" x14ac:dyDescent="0.25">
      <c r="A18" s="41">
        <v>15</v>
      </c>
      <c r="B18" s="37" t="e">
        <f t="shared" si="3"/>
        <v>#REF!</v>
      </c>
      <c r="C18" s="1">
        <v>4</v>
      </c>
      <c r="D18" s="25">
        <f>1/8</f>
        <v>0.125</v>
      </c>
      <c r="E18" s="25" t="e">
        <f t="shared" si="0"/>
        <v>#REF!</v>
      </c>
      <c r="F18" s="25" t="e">
        <f t="shared" si="2"/>
        <v>#REF!</v>
      </c>
      <c r="J18" t="e">
        <f t="shared" si="1"/>
        <v>#REF!</v>
      </c>
    </row>
    <row r="19" spans="1:10" x14ac:dyDescent="0.25">
      <c r="A19" s="41">
        <v>16</v>
      </c>
      <c r="B19" s="37" t="e">
        <f t="shared" si="3"/>
        <v>#REF!</v>
      </c>
      <c r="C19" s="1">
        <v>4</v>
      </c>
      <c r="D19" s="25">
        <v>0</v>
      </c>
      <c r="E19" s="25" t="e">
        <f t="shared" si="0"/>
        <v>#REF!</v>
      </c>
      <c r="F19" s="25" t="e">
        <f t="shared" si="2"/>
        <v>#REF!</v>
      </c>
      <c r="J19" t="e">
        <f t="shared" si="1"/>
        <v>#REF!</v>
      </c>
    </row>
    <row r="20" spans="1:10" x14ac:dyDescent="0.25">
      <c r="A20" s="41">
        <v>17</v>
      </c>
      <c r="B20" s="37" t="e">
        <f t="shared" si="3"/>
        <v>#REF!</v>
      </c>
      <c r="C20" s="1">
        <v>5</v>
      </c>
      <c r="D20" s="25">
        <f>15/16</f>
        <v>0.9375</v>
      </c>
      <c r="E20" s="25" t="e">
        <f t="shared" si="0"/>
        <v>#REF!</v>
      </c>
      <c r="F20" s="25" t="e">
        <f t="shared" si="2"/>
        <v>#REF!</v>
      </c>
      <c r="J20" t="e">
        <f t="shared" si="1"/>
        <v>#REF!</v>
      </c>
    </row>
    <row r="21" spans="1:10" x14ac:dyDescent="0.25">
      <c r="A21" s="41">
        <v>18</v>
      </c>
      <c r="B21" s="37" t="e">
        <f t="shared" si="3"/>
        <v>#REF!</v>
      </c>
      <c r="C21" s="1">
        <v>5</v>
      </c>
      <c r="D21" s="25">
        <f>14/16</f>
        <v>0.875</v>
      </c>
      <c r="E21" s="25" t="e">
        <f t="shared" si="0"/>
        <v>#REF!</v>
      </c>
      <c r="F21" s="25" t="e">
        <f t="shared" si="2"/>
        <v>#REF!</v>
      </c>
      <c r="J21" t="e">
        <f t="shared" si="1"/>
        <v>#REF!</v>
      </c>
    </row>
    <row r="22" spans="1:10" x14ac:dyDescent="0.25">
      <c r="A22" s="41">
        <v>19</v>
      </c>
      <c r="B22" s="37" t="e">
        <f t="shared" si="3"/>
        <v>#REF!</v>
      </c>
      <c r="C22" s="1">
        <v>5</v>
      </c>
      <c r="D22" s="25">
        <f>13/16</f>
        <v>0.8125</v>
      </c>
      <c r="E22" s="25" t="e">
        <f t="shared" si="0"/>
        <v>#REF!</v>
      </c>
      <c r="F22" s="25" t="e">
        <f t="shared" si="2"/>
        <v>#REF!</v>
      </c>
      <c r="J22" t="e">
        <f t="shared" si="1"/>
        <v>#REF!</v>
      </c>
    </row>
    <row r="23" spans="1:10" x14ac:dyDescent="0.25">
      <c r="A23" s="41">
        <v>20</v>
      </c>
      <c r="B23" s="37" t="e">
        <f t="shared" si="3"/>
        <v>#REF!</v>
      </c>
      <c r="C23" s="1">
        <v>5</v>
      </c>
      <c r="D23" s="25">
        <f>12/16</f>
        <v>0.75</v>
      </c>
      <c r="E23" s="25" t="e">
        <f t="shared" si="0"/>
        <v>#REF!</v>
      </c>
      <c r="F23" s="25" t="e">
        <f t="shared" si="2"/>
        <v>#REF!</v>
      </c>
      <c r="J23" t="e">
        <f t="shared" si="1"/>
        <v>#REF!</v>
      </c>
    </row>
    <row r="24" spans="1:10" x14ac:dyDescent="0.25">
      <c r="A24" s="41">
        <v>21</v>
      </c>
      <c r="B24" s="37" t="e">
        <f t="shared" si="3"/>
        <v>#REF!</v>
      </c>
      <c r="C24" s="1">
        <v>5</v>
      </c>
      <c r="D24" s="25">
        <f>11/16</f>
        <v>0.6875</v>
      </c>
      <c r="E24" s="25" t="e">
        <f t="shared" si="0"/>
        <v>#REF!</v>
      </c>
      <c r="F24" s="25" t="e">
        <f t="shared" si="2"/>
        <v>#REF!</v>
      </c>
      <c r="J24" t="e">
        <f t="shared" si="1"/>
        <v>#REF!</v>
      </c>
    </row>
    <row r="25" spans="1:10" x14ac:dyDescent="0.25">
      <c r="A25" s="41">
        <v>22</v>
      </c>
      <c r="B25" s="37" t="e">
        <f t="shared" si="3"/>
        <v>#REF!</v>
      </c>
      <c r="C25" s="1">
        <v>5</v>
      </c>
      <c r="D25" s="25">
        <f>10/16</f>
        <v>0.625</v>
      </c>
      <c r="E25" s="25" t="e">
        <f>J25*(B25*$L$1+F25)-(J25-1)*$L$3</f>
        <v>#REF!</v>
      </c>
      <c r="F25" s="25" t="e">
        <f t="shared" si="2"/>
        <v>#REF!</v>
      </c>
      <c r="J25" t="e">
        <f t="shared" si="1"/>
        <v>#REF!</v>
      </c>
    </row>
    <row r="26" spans="1:10" x14ac:dyDescent="0.25">
      <c r="A26" s="41">
        <v>23</v>
      </c>
      <c r="B26" s="37" t="e">
        <f t="shared" si="3"/>
        <v>#REF!</v>
      </c>
      <c r="C26" s="1">
        <v>5</v>
      </c>
      <c r="D26" s="25">
        <f>9/16</f>
        <v>0.5625</v>
      </c>
      <c r="E26" s="25" t="e">
        <f t="shared" ref="E26:E89" si="4">J26*(B26*$L$1+F26)-(J26-1)*$L$3</f>
        <v>#REF!</v>
      </c>
      <c r="F26" s="25" t="e">
        <f t="shared" si="2"/>
        <v>#REF!</v>
      </c>
      <c r="J26" t="e">
        <f>IF($I$3&lt;=A26,0,1)</f>
        <v>#REF!</v>
      </c>
    </row>
    <row r="27" spans="1:10" x14ac:dyDescent="0.25">
      <c r="A27" s="41">
        <v>24</v>
      </c>
      <c r="B27" s="37" t="e">
        <f t="shared" si="3"/>
        <v>#REF!</v>
      </c>
      <c r="C27" s="1">
        <v>5</v>
      </c>
      <c r="D27" s="25">
        <f>8/16</f>
        <v>0.5</v>
      </c>
      <c r="E27" s="25" t="e">
        <f t="shared" si="4"/>
        <v>#REF!</v>
      </c>
      <c r="F27" s="25" t="e">
        <f t="shared" si="2"/>
        <v>#REF!</v>
      </c>
      <c r="J27" t="e">
        <f t="shared" ref="J27:J90" si="5">IF($I$3&lt;=A27,0,1)</f>
        <v>#REF!</v>
      </c>
    </row>
    <row r="28" spans="1:10" x14ac:dyDescent="0.25">
      <c r="A28" s="41">
        <v>25</v>
      </c>
      <c r="B28" s="37" t="e">
        <f t="shared" si="3"/>
        <v>#REF!</v>
      </c>
      <c r="C28" s="1">
        <v>5</v>
      </c>
      <c r="D28" s="25">
        <f>7/16</f>
        <v>0.4375</v>
      </c>
      <c r="E28" s="25" t="e">
        <f t="shared" si="4"/>
        <v>#REF!</v>
      </c>
      <c r="F28" s="25" t="e">
        <f t="shared" si="2"/>
        <v>#REF!</v>
      </c>
      <c r="J28" t="e">
        <f t="shared" si="5"/>
        <v>#REF!</v>
      </c>
    </row>
    <row r="29" spans="1:10" x14ac:dyDescent="0.25">
      <c r="A29" s="41">
        <v>26</v>
      </c>
      <c r="B29" s="37" t="e">
        <f t="shared" si="3"/>
        <v>#REF!</v>
      </c>
      <c r="C29" s="1">
        <v>5</v>
      </c>
      <c r="D29" s="25">
        <f>6/16</f>
        <v>0.375</v>
      </c>
      <c r="E29" s="25" t="e">
        <f t="shared" si="4"/>
        <v>#REF!</v>
      </c>
      <c r="F29" s="25" t="e">
        <f t="shared" si="2"/>
        <v>#REF!</v>
      </c>
      <c r="J29" t="e">
        <f t="shared" si="5"/>
        <v>#REF!</v>
      </c>
    </row>
    <row r="30" spans="1:10" x14ac:dyDescent="0.25">
      <c r="A30" s="41">
        <v>27</v>
      </c>
      <c r="B30" s="37" t="e">
        <f t="shared" si="3"/>
        <v>#REF!</v>
      </c>
      <c r="C30" s="1">
        <v>5</v>
      </c>
      <c r="D30" s="25">
        <f>5/16</f>
        <v>0.3125</v>
      </c>
      <c r="E30" s="25" t="e">
        <f t="shared" si="4"/>
        <v>#REF!</v>
      </c>
      <c r="F30" s="25" t="e">
        <f t="shared" si="2"/>
        <v>#REF!</v>
      </c>
      <c r="J30" t="e">
        <f t="shared" si="5"/>
        <v>#REF!</v>
      </c>
    </row>
    <row r="31" spans="1:10" x14ac:dyDescent="0.25">
      <c r="A31" s="41">
        <v>28</v>
      </c>
      <c r="B31" s="37" t="e">
        <f t="shared" si="3"/>
        <v>#REF!</v>
      </c>
      <c r="C31" s="1">
        <v>5</v>
      </c>
      <c r="D31" s="25">
        <f>4/16</f>
        <v>0.25</v>
      </c>
      <c r="E31" s="25" t="e">
        <f t="shared" si="4"/>
        <v>#REF!</v>
      </c>
      <c r="F31" s="25" t="e">
        <f t="shared" si="2"/>
        <v>#REF!</v>
      </c>
      <c r="J31" t="e">
        <f t="shared" si="5"/>
        <v>#REF!</v>
      </c>
    </row>
    <row r="32" spans="1:10" x14ac:dyDescent="0.25">
      <c r="A32" s="41">
        <v>29</v>
      </c>
      <c r="B32" s="37" t="e">
        <f t="shared" si="3"/>
        <v>#REF!</v>
      </c>
      <c r="C32" s="1">
        <v>5</v>
      </c>
      <c r="D32" s="25">
        <f>3/16</f>
        <v>0.1875</v>
      </c>
      <c r="E32" s="25" t="e">
        <f t="shared" si="4"/>
        <v>#REF!</v>
      </c>
      <c r="F32" s="25" t="e">
        <f t="shared" si="2"/>
        <v>#REF!</v>
      </c>
      <c r="J32" t="e">
        <f t="shared" si="5"/>
        <v>#REF!</v>
      </c>
    </row>
    <row r="33" spans="1:10" x14ac:dyDescent="0.25">
      <c r="A33" s="41">
        <v>30</v>
      </c>
      <c r="B33" s="37" t="e">
        <f t="shared" si="3"/>
        <v>#REF!</v>
      </c>
      <c r="C33" s="1">
        <v>5</v>
      </c>
      <c r="D33" s="25">
        <f>2/16</f>
        <v>0.125</v>
      </c>
      <c r="E33" s="25" t="e">
        <f t="shared" si="4"/>
        <v>#REF!</v>
      </c>
      <c r="F33" s="25" t="e">
        <f t="shared" si="2"/>
        <v>#REF!</v>
      </c>
      <c r="J33" t="e">
        <f t="shared" si="5"/>
        <v>#REF!</v>
      </c>
    </row>
    <row r="34" spans="1:10" x14ac:dyDescent="0.25">
      <c r="A34" s="41">
        <v>31</v>
      </c>
      <c r="B34" s="37" t="e">
        <f t="shared" si="3"/>
        <v>#REF!</v>
      </c>
      <c r="C34" s="1">
        <v>5</v>
      </c>
      <c r="D34" s="25">
        <f>1/16</f>
        <v>6.25E-2</v>
      </c>
      <c r="E34" s="25" t="e">
        <f t="shared" si="4"/>
        <v>#REF!</v>
      </c>
      <c r="F34" s="25" t="e">
        <f t="shared" si="2"/>
        <v>#REF!</v>
      </c>
      <c r="J34" t="e">
        <f t="shared" si="5"/>
        <v>#REF!</v>
      </c>
    </row>
    <row r="35" spans="1:10" x14ac:dyDescent="0.25">
      <c r="A35" s="41">
        <v>32</v>
      </c>
      <c r="B35" s="37" t="e">
        <f t="shared" si="3"/>
        <v>#REF!</v>
      </c>
      <c r="C35" s="1">
        <v>5</v>
      </c>
      <c r="D35" s="25">
        <v>0</v>
      </c>
      <c r="E35" s="25" t="e">
        <f t="shared" si="4"/>
        <v>#REF!</v>
      </c>
      <c r="F35" s="25" t="e">
        <f t="shared" si="2"/>
        <v>#REF!</v>
      </c>
      <c r="J35" t="e">
        <f t="shared" si="5"/>
        <v>#REF!</v>
      </c>
    </row>
    <row r="36" spans="1:10" x14ac:dyDescent="0.25">
      <c r="A36" s="41">
        <v>33</v>
      </c>
      <c r="B36" s="37" t="e">
        <f t="shared" si="3"/>
        <v>#REF!</v>
      </c>
      <c r="C36" s="1">
        <v>6</v>
      </c>
      <c r="D36" s="25">
        <f>31/32</f>
        <v>0.96875</v>
      </c>
      <c r="E36" s="25" t="e">
        <f t="shared" si="4"/>
        <v>#REF!</v>
      </c>
      <c r="F36" s="25" t="e">
        <f t="shared" si="2"/>
        <v>#REF!</v>
      </c>
      <c r="J36" t="e">
        <f t="shared" si="5"/>
        <v>#REF!</v>
      </c>
    </row>
    <row r="37" spans="1:10" x14ac:dyDescent="0.25">
      <c r="A37" s="41">
        <v>34</v>
      </c>
      <c r="B37" s="37" t="e">
        <f t="shared" si="3"/>
        <v>#REF!</v>
      </c>
      <c r="C37" s="1">
        <v>6</v>
      </c>
      <c r="D37" s="25">
        <f>30/32</f>
        <v>0.9375</v>
      </c>
      <c r="E37" s="25" t="e">
        <f t="shared" si="4"/>
        <v>#REF!</v>
      </c>
      <c r="F37" s="25" t="e">
        <f t="shared" si="2"/>
        <v>#REF!</v>
      </c>
      <c r="J37" t="e">
        <f t="shared" si="5"/>
        <v>#REF!</v>
      </c>
    </row>
    <row r="38" spans="1:10" x14ac:dyDescent="0.25">
      <c r="A38" s="41">
        <v>35</v>
      </c>
      <c r="B38" s="37" t="e">
        <f t="shared" si="3"/>
        <v>#REF!</v>
      </c>
      <c r="C38" s="1">
        <v>6</v>
      </c>
      <c r="D38" s="25">
        <f>29/32</f>
        <v>0.90625</v>
      </c>
      <c r="E38" s="25" t="e">
        <f t="shared" si="4"/>
        <v>#REF!</v>
      </c>
      <c r="F38" s="25" t="e">
        <f t="shared" si="2"/>
        <v>#REF!</v>
      </c>
      <c r="J38" t="e">
        <f t="shared" si="5"/>
        <v>#REF!</v>
      </c>
    </row>
    <row r="39" spans="1:10" x14ac:dyDescent="0.25">
      <c r="A39" s="41">
        <v>36</v>
      </c>
      <c r="B39" s="37" t="e">
        <f t="shared" si="3"/>
        <v>#REF!</v>
      </c>
      <c r="C39" s="1">
        <v>6</v>
      </c>
      <c r="D39" s="25">
        <f>28/32</f>
        <v>0.875</v>
      </c>
      <c r="E39" s="25" t="e">
        <f t="shared" si="4"/>
        <v>#REF!</v>
      </c>
      <c r="F39" s="25" t="e">
        <f t="shared" si="2"/>
        <v>#REF!</v>
      </c>
      <c r="J39" t="e">
        <f t="shared" si="5"/>
        <v>#REF!</v>
      </c>
    </row>
    <row r="40" spans="1:10" x14ac:dyDescent="0.25">
      <c r="A40" s="41">
        <v>37</v>
      </c>
      <c r="B40" s="37" t="e">
        <f t="shared" si="3"/>
        <v>#REF!</v>
      </c>
      <c r="C40" s="1">
        <v>6</v>
      </c>
      <c r="D40" s="25">
        <f>27/32</f>
        <v>0.84375</v>
      </c>
      <c r="E40" s="25" t="e">
        <f t="shared" si="4"/>
        <v>#REF!</v>
      </c>
      <c r="F40" s="25" t="e">
        <f t="shared" si="2"/>
        <v>#REF!</v>
      </c>
      <c r="J40" t="e">
        <f t="shared" si="5"/>
        <v>#REF!</v>
      </c>
    </row>
    <row r="41" spans="1:10" x14ac:dyDescent="0.25">
      <c r="A41" s="41">
        <v>38</v>
      </c>
      <c r="B41" s="37" t="e">
        <f t="shared" si="3"/>
        <v>#REF!</v>
      </c>
      <c r="C41" s="1">
        <v>6</v>
      </c>
      <c r="D41" s="25">
        <f>26/32</f>
        <v>0.8125</v>
      </c>
      <c r="E41" s="25" t="e">
        <f t="shared" si="4"/>
        <v>#REF!</v>
      </c>
      <c r="F41" s="25" t="e">
        <f t="shared" si="2"/>
        <v>#REF!</v>
      </c>
      <c r="J41" t="e">
        <f t="shared" si="5"/>
        <v>#REF!</v>
      </c>
    </row>
    <row r="42" spans="1:10" x14ac:dyDescent="0.25">
      <c r="A42" s="41">
        <v>39</v>
      </c>
      <c r="B42" s="37" t="e">
        <f t="shared" si="3"/>
        <v>#REF!</v>
      </c>
      <c r="C42" s="1">
        <v>6</v>
      </c>
      <c r="D42" s="25">
        <f>25/32</f>
        <v>0.78125</v>
      </c>
      <c r="E42" s="25" t="e">
        <f t="shared" si="4"/>
        <v>#REF!</v>
      </c>
      <c r="F42" s="25" t="e">
        <f t="shared" si="2"/>
        <v>#REF!</v>
      </c>
      <c r="J42" t="e">
        <f t="shared" si="5"/>
        <v>#REF!</v>
      </c>
    </row>
    <row r="43" spans="1:10" x14ac:dyDescent="0.25">
      <c r="A43" s="41">
        <v>40</v>
      </c>
      <c r="B43" s="37" t="e">
        <f t="shared" si="3"/>
        <v>#REF!</v>
      </c>
      <c r="C43" s="1">
        <v>6</v>
      </c>
      <c r="D43" s="25">
        <f>24/32</f>
        <v>0.75</v>
      </c>
      <c r="E43" s="25" t="e">
        <f t="shared" si="4"/>
        <v>#REF!</v>
      </c>
      <c r="F43" s="25" t="e">
        <f t="shared" si="2"/>
        <v>#REF!</v>
      </c>
      <c r="J43" t="e">
        <f t="shared" si="5"/>
        <v>#REF!</v>
      </c>
    </row>
    <row r="44" spans="1:10" x14ac:dyDescent="0.25">
      <c r="A44" s="41">
        <v>41</v>
      </c>
      <c r="B44" s="37" t="e">
        <f t="shared" si="3"/>
        <v>#REF!</v>
      </c>
      <c r="C44" s="1">
        <v>6</v>
      </c>
      <c r="D44" s="25">
        <f>23/32</f>
        <v>0.71875</v>
      </c>
      <c r="E44" s="25" t="e">
        <f t="shared" si="4"/>
        <v>#REF!</v>
      </c>
      <c r="F44" s="25" t="e">
        <f t="shared" si="2"/>
        <v>#REF!</v>
      </c>
      <c r="J44" t="e">
        <f t="shared" si="5"/>
        <v>#REF!</v>
      </c>
    </row>
    <row r="45" spans="1:10" x14ac:dyDescent="0.25">
      <c r="A45" s="41">
        <v>42</v>
      </c>
      <c r="B45" s="37" t="e">
        <f t="shared" si="3"/>
        <v>#REF!</v>
      </c>
      <c r="C45" s="1">
        <v>6</v>
      </c>
      <c r="D45" s="25">
        <f>22/32</f>
        <v>0.6875</v>
      </c>
      <c r="E45" s="25" t="e">
        <f t="shared" si="4"/>
        <v>#REF!</v>
      </c>
      <c r="F45" s="25" t="e">
        <f t="shared" si="2"/>
        <v>#REF!</v>
      </c>
      <c r="J45" t="e">
        <f t="shared" si="5"/>
        <v>#REF!</v>
      </c>
    </row>
    <row r="46" spans="1:10" x14ac:dyDescent="0.25">
      <c r="A46" s="41">
        <v>43</v>
      </c>
      <c r="B46" s="37" t="e">
        <f t="shared" si="3"/>
        <v>#REF!</v>
      </c>
      <c r="C46" s="1">
        <v>6</v>
      </c>
      <c r="D46" s="25">
        <f>21/32</f>
        <v>0.65625</v>
      </c>
      <c r="E46" s="25" t="e">
        <f t="shared" si="4"/>
        <v>#REF!</v>
      </c>
      <c r="F46" s="25" t="e">
        <f t="shared" si="2"/>
        <v>#REF!</v>
      </c>
      <c r="J46" t="e">
        <f t="shared" si="5"/>
        <v>#REF!</v>
      </c>
    </row>
    <row r="47" spans="1:10" x14ac:dyDescent="0.25">
      <c r="A47" s="41">
        <v>44</v>
      </c>
      <c r="B47" s="37" t="e">
        <f t="shared" si="3"/>
        <v>#REF!</v>
      </c>
      <c r="C47" s="1">
        <v>6</v>
      </c>
      <c r="D47" s="25">
        <f>20/32</f>
        <v>0.625</v>
      </c>
      <c r="E47" s="25" t="e">
        <f t="shared" si="4"/>
        <v>#REF!</v>
      </c>
      <c r="F47" s="25" t="e">
        <f t="shared" si="2"/>
        <v>#REF!</v>
      </c>
      <c r="J47" t="e">
        <f t="shared" si="5"/>
        <v>#REF!</v>
      </c>
    </row>
    <row r="48" spans="1:10" x14ac:dyDescent="0.25">
      <c r="A48" s="41">
        <v>45</v>
      </c>
      <c r="B48" s="37" t="e">
        <f t="shared" si="3"/>
        <v>#REF!</v>
      </c>
      <c r="C48" s="1">
        <v>6</v>
      </c>
      <c r="D48" s="25">
        <f>19/32</f>
        <v>0.59375</v>
      </c>
      <c r="E48" s="25" t="e">
        <f t="shared" si="4"/>
        <v>#REF!</v>
      </c>
      <c r="F48" s="25" t="e">
        <f t="shared" si="2"/>
        <v>#REF!</v>
      </c>
      <c r="J48" t="e">
        <f t="shared" si="5"/>
        <v>#REF!</v>
      </c>
    </row>
    <row r="49" spans="1:10" x14ac:dyDescent="0.25">
      <c r="A49" s="41">
        <v>46</v>
      </c>
      <c r="B49" s="37" t="e">
        <f t="shared" si="3"/>
        <v>#REF!</v>
      </c>
      <c r="C49" s="1">
        <v>6</v>
      </c>
      <c r="D49" s="25">
        <f>18/32</f>
        <v>0.5625</v>
      </c>
      <c r="E49" s="25" t="e">
        <f t="shared" si="4"/>
        <v>#REF!</v>
      </c>
      <c r="F49" s="25" t="e">
        <f t="shared" si="2"/>
        <v>#REF!</v>
      </c>
      <c r="J49" t="e">
        <f t="shared" si="5"/>
        <v>#REF!</v>
      </c>
    </row>
    <row r="50" spans="1:10" x14ac:dyDescent="0.25">
      <c r="A50" s="41">
        <v>47</v>
      </c>
      <c r="B50" s="37" t="e">
        <f t="shared" si="3"/>
        <v>#REF!</v>
      </c>
      <c r="C50" s="1">
        <v>6</v>
      </c>
      <c r="D50" s="25">
        <f>17/32</f>
        <v>0.53125</v>
      </c>
      <c r="E50" s="25" t="e">
        <f t="shared" si="4"/>
        <v>#REF!</v>
      </c>
      <c r="F50" s="25" t="e">
        <f t="shared" si="2"/>
        <v>#REF!</v>
      </c>
      <c r="J50" t="e">
        <f t="shared" si="5"/>
        <v>#REF!</v>
      </c>
    </row>
    <row r="51" spans="1:10" x14ac:dyDescent="0.25">
      <c r="A51" s="41">
        <v>48</v>
      </c>
      <c r="B51" s="37" t="e">
        <f t="shared" si="3"/>
        <v>#REF!</v>
      </c>
      <c r="C51" s="1">
        <v>6</v>
      </c>
      <c r="D51" s="25">
        <f>16/32</f>
        <v>0.5</v>
      </c>
      <c r="E51" s="25" t="e">
        <f t="shared" si="4"/>
        <v>#REF!</v>
      </c>
      <c r="F51" s="25" t="e">
        <f t="shared" si="2"/>
        <v>#REF!</v>
      </c>
      <c r="J51" t="e">
        <f t="shared" si="5"/>
        <v>#REF!</v>
      </c>
    </row>
    <row r="52" spans="1:10" x14ac:dyDescent="0.25">
      <c r="A52" s="41">
        <v>49</v>
      </c>
      <c r="B52" s="37" t="e">
        <f t="shared" si="3"/>
        <v>#REF!</v>
      </c>
      <c r="C52" s="1">
        <v>6</v>
      </c>
      <c r="D52" s="25">
        <f>15/32</f>
        <v>0.46875</v>
      </c>
      <c r="E52" s="25" t="e">
        <f t="shared" si="4"/>
        <v>#REF!</v>
      </c>
      <c r="F52" s="25" t="e">
        <f t="shared" si="2"/>
        <v>#REF!</v>
      </c>
      <c r="J52" t="e">
        <f t="shared" si="5"/>
        <v>#REF!</v>
      </c>
    </row>
    <row r="53" spans="1:10" x14ac:dyDescent="0.25">
      <c r="A53" s="41">
        <v>50</v>
      </c>
      <c r="B53" s="37" t="e">
        <f t="shared" si="3"/>
        <v>#REF!</v>
      </c>
      <c r="C53" s="1">
        <v>6</v>
      </c>
      <c r="D53" s="25">
        <f>14/32</f>
        <v>0.4375</v>
      </c>
      <c r="E53" s="25" t="e">
        <f t="shared" si="4"/>
        <v>#REF!</v>
      </c>
      <c r="F53" s="25" t="e">
        <f t="shared" si="2"/>
        <v>#REF!</v>
      </c>
      <c r="J53" t="e">
        <f t="shared" si="5"/>
        <v>#REF!</v>
      </c>
    </row>
    <row r="54" spans="1:10" x14ac:dyDescent="0.25">
      <c r="A54" s="41">
        <v>51</v>
      </c>
      <c r="B54" s="37" t="e">
        <f t="shared" si="3"/>
        <v>#REF!</v>
      </c>
      <c r="C54" s="1">
        <v>6</v>
      </c>
      <c r="D54" s="25">
        <f>13/32</f>
        <v>0.40625</v>
      </c>
      <c r="E54" s="25" t="e">
        <f t="shared" si="4"/>
        <v>#REF!</v>
      </c>
      <c r="F54" s="25" t="e">
        <f t="shared" si="2"/>
        <v>#REF!</v>
      </c>
      <c r="J54" t="e">
        <f t="shared" si="5"/>
        <v>#REF!</v>
      </c>
    </row>
    <row r="55" spans="1:10" x14ac:dyDescent="0.25">
      <c r="A55" s="41">
        <v>52</v>
      </c>
      <c r="B55" s="37" t="e">
        <f t="shared" si="3"/>
        <v>#REF!</v>
      </c>
      <c r="C55" s="1">
        <v>6</v>
      </c>
      <c r="D55" s="25">
        <f>12/32</f>
        <v>0.375</v>
      </c>
      <c r="E55" s="25" t="e">
        <f t="shared" si="4"/>
        <v>#REF!</v>
      </c>
      <c r="F55" s="25" t="e">
        <f t="shared" si="2"/>
        <v>#REF!</v>
      </c>
      <c r="J55" t="e">
        <f t="shared" si="5"/>
        <v>#REF!</v>
      </c>
    </row>
    <row r="56" spans="1:10" x14ac:dyDescent="0.25">
      <c r="A56" s="41">
        <v>53</v>
      </c>
      <c r="B56" s="37" t="e">
        <f t="shared" si="3"/>
        <v>#REF!</v>
      </c>
      <c r="C56" s="1">
        <v>6</v>
      </c>
      <c r="D56" s="25">
        <f>11/32</f>
        <v>0.34375</v>
      </c>
      <c r="E56" s="25" t="e">
        <f t="shared" si="4"/>
        <v>#REF!</v>
      </c>
      <c r="F56" s="25" t="e">
        <f t="shared" si="2"/>
        <v>#REF!</v>
      </c>
      <c r="J56" t="e">
        <f t="shared" si="5"/>
        <v>#REF!</v>
      </c>
    </row>
    <row r="57" spans="1:10" x14ac:dyDescent="0.25">
      <c r="A57" s="41">
        <v>54</v>
      </c>
      <c r="B57" s="37" t="e">
        <f t="shared" si="3"/>
        <v>#REF!</v>
      </c>
      <c r="C57" s="1">
        <v>6</v>
      </c>
      <c r="D57" s="25">
        <f>10/32</f>
        <v>0.3125</v>
      </c>
      <c r="E57" s="25" t="e">
        <f t="shared" si="4"/>
        <v>#REF!</v>
      </c>
      <c r="F57" s="25" t="e">
        <f t="shared" si="2"/>
        <v>#REF!</v>
      </c>
      <c r="J57" t="e">
        <f t="shared" si="5"/>
        <v>#REF!</v>
      </c>
    </row>
    <row r="58" spans="1:10" x14ac:dyDescent="0.25">
      <c r="A58" s="41">
        <v>55</v>
      </c>
      <c r="B58" s="37" t="e">
        <f t="shared" si="3"/>
        <v>#REF!</v>
      </c>
      <c r="C58" s="1">
        <v>6</v>
      </c>
      <c r="D58" s="25">
        <f>9/32</f>
        <v>0.28125</v>
      </c>
      <c r="E58" s="25" t="e">
        <f t="shared" si="4"/>
        <v>#REF!</v>
      </c>
      <c r="F58" s="25" t="e">
        <f t="shared" si="2"/>
        <v>#REF!</v>
      </c>
      <c r="J58" t="e">
        <f t="shared" si="5"/>
        <v>#REF!</v>
      </c>
    </row>
    <row r="59" spans="1:10" x14ac:dyDescent="0.25">
      <c r="A59" s="41">
        <v>56</v>
      </c>
      <c r="B59" s="37" t="e">
        <f t="shared" si="3"/>
        <v>#REF!</v>
      </c>
      <c r="C59" s="1">
        <v>6</v>
      </c>
      <c r="D59" s="25">
        <f>8/32</f>
        <v>0.25</v>
      </c>
      <c r="E59" s="25" t="e">
        <f t="shared" si="4"/>
        <v>#REF!</v>
      </c>
      <c r="F59" s="25" t="e">
        <f t="shared" si="2"/>
        <v>#REF!</v>
      </c>
      <c r="J59" t="e">
        <f t="shared" si="5"/>
        <v>#REF!</v>
      </c>
    </row>
    <row r="60" spans="1:10" x14ac:dyDescent="0.25">
      <c r="A60" s="41">
        <v>57</v>
      </c>
      <c r="B60" s="37" t="e">
        <f t="shared" si="3"/>
        <v>#REF!</v>
      </c>
      <c r="C60" s="1">
        <v>6</v>
      </c>
      <c r="D60" s="25">
        <f>7/32</f>
        <v>0.21875</v>
      </c>
      <c r="E60" s="25" t="e">
        <f t="shared" si="4"/>
        <v>#REF!</v>
      </c>
      <c r="F60" s="25" t="e">
        <f t="shared" si="2"/>
        <v>#REF!</v>
      </c>
      <c r="J60" t="e">
        <f t="shared" si="5"/>
        <v>#REF!</v>
      </c>
    </row>
    <row r="61" spans="1:10" x14ac:dyDescent="0.25">
      <c r="A61" s="41">
        <v>58</v>
      </c>
      <c r="B61" s="37" t="e">
        <f t="shared" si="3"/>
        <v>#REF!</v>
      </c>
      <c r="C61" s="1">
        <v>6</v>
      </c>
      <c r="D61" s="25">
        <f>6/32</f>
        <v>0.1875</v>
      </c>
      <c r="E61" s="25" t="e">
        <f t="shared" si="4"/>
        <v>#REF!</v>
      </c>
      <c r="F61" s="25" t="e">
        <f t="shared" si="2"/>
        <v>#REF!</v>
      </c>
      <c r="J61" t="e">
        <f t="shared" si="5"/>
        <v>#REF!</v>
      </c>
    </row>
    <row r="62" spans="1:10" x14ac:dyDescent="0.25">
      <c r="A62" s="41">
        <v>59</v>
      </c>
      <c r="B62" s="37" t="e">
        <f t="shared" si="3"/>
        <v>#REF!</v>
      </c>
      <c r="C62" s="1">
        <v>6</v>
      </c>
      <c r="D62" s="25">
        <f>5/32</f>
        <v>0.15625</v>
      </c>
      <c r="E62" s="25" t="e">
        <f t="shared" si="4"/>
        <v>#REF!</v>
      </c>
      <c r="F62" s="25" t="e">
        <f t="shared" si="2"/>
        <v>#REF!</v>
      </c>
      <c r="J62" t="e">
        <f t="shared" si="5"/>
        <v>#REF!</v>
      </c>
    </row>
    <row r="63" spans="1:10" x14ac:dyDescent="0.25">
      <c r="A63" s="41">
        <v>60</v>
      </c>
      <c r="B63" s="37" t="e">
        <f t="shared" si="3"/>
        <v>#REF!</v>
      </c>
      <c r="C63" s="1">
        <v>6</v>
      </c>
      <c r="D63" s="25">
        <f>4/32</f>
        <v>0.125</v>
      </c>
      <c r="E63" s="25" t="e">
        <f t="shared" si="4"/>
        <v>#REF!</v>
      </c>
      <c r="F63" s="25" t="e">
        <f t="shared" si="2"/>
        <v>#REF!</v>
      </c>
      <c r="J63" t="e">
        <f t="shared" si="5"/>
        <v>#REF!</v>
      </c>
    </row>
    <row r="64" spans="1:10" x14ac:dyDescent="0.25">
      <c r="A64" s="41">
        <v>61</v>
      </c>
      <c r="B64" s="37" t="e">
        <f t="shared" si="3"/>
        <v>#REF!</v>
      </c>
      <c r="C64" s="1">
        <v>6</v>
      </c>
      <c r="D64" s="25">
        <f>3/32</f>
        <v>9.375E-2</v>
      </c>
      <c r="E64" s="25" t="e">
        <f t="shared" si="4"/>
        <v>#REF!</v>
      </c>
      <c r="F64" s="25" t="e">
        <f t="shared" si="2"/>
        <v>#REF!</v>
      </c>
      <c r="J64" t="e">
        <f t="shared" si="5"/>
        <v>#REF!</v>
      </c>
    </row>
    <row r="65" spans="1:10" x14ac:dyDescent="0.25">
      <c r="A65" s="41">
        <v>62</v>
      </c>
      <c r="B65" s="37" t="e">
        <f t="shared" si="3"/>
        <v>#REF!</v>
      </c>
      <c r="C65" s="1">
        <v>6</v>
      </c>
      <c r="D65" s="25">
        <f>2/32</f>
        <v>6.25E-2</v>
      </c>
      <c r="E65" s="25" t="e">
        <f t="shared" si="4"/>
        <v>#REF!</v>
      </c>
      <c r="F65" s="25" t="e">
        <f t="shared" si="2"/>
        <v>#REF!</v>
      </c>
      <c r="J65" t="e">
        <f t="shared" si="5"/>
        <v>#REF!</v>
      </c>
    </row>
    <row r="66" spans="1:10" x14ac:dyDescent="0.25">
      <c r="A66" s="41">
        <v>63</v>
      </c>
      <c r="B66" s="37" t="e">
        <f t="shared" si="3"/>
        <v>#REF!</v>
      </c>
      <c r="C66" s="1">
        <v>6</v>
      </c>
      <c r="D66" s="25">
        <f>1/32</f>
        <v>3.125E-2</v>
      </c>
      <c r="E66" s="25" t="e">
        <f t="shared" si="4"/>
        <v>#REF!</v>
      </c>
      <c r="F66" s="25" t="e">
        <f t="shared" si="2"/>
        <v>#REF!</v>
      </c>
      <c r="J66" t="e">
        <f t="shared" si="5"/>
        <v>#REF!</v>
      </c>
    </row>
    <row r="67" spans="1:10" x14ac:dyDescent="0.25">
      <c r="A67" s="41">
        <v>64</v>
      </c>
      <c r="B67" s="37" t="e">
        <f t="shared" si="3"/>
        <v>#REF!</v>
      </c>
      <c r="C67" s="1">
        <v>6</v>
      </c>
      <c r="D67" s="25">
        <v>0</v>
      </c>
      <c r="E67" s="25" t="e">
        <f t="shared" si="4"/>
        <v>#REF!</v>
      </c>
      <c r="F67" s="25" t="e">
        <f t="shared" si="2"/>
        <v>#REF!</v>
      </c>
      <c r="J67" t="e">
        <f t="shared" si="5"/>
        <v>#REF!</v>
      </c>
    </row>
    <row r="68" spans="1:10" x14ac:dyDescent="0.25">
      <c r="A68" s="41">
        <v>65</v>
      </c>
      <c r="B68" s="37" t="e">
        <f t="shared" si="3"/>
        <v>#REF!</v>
      </c>
      <c r="E68" s="25" t="e">
        <f t="shared" si="4"/>
        <v>#REF!</v>
      </c>
      <c r="F68" s="25" t="e">
        <f t="shared" si="2"/>
        <v>#REF!</v>
      </c>
      <c r="J68" t="e">
        <f t="shared" si="5"/>
        <v>#REF!</v>
      </c>
    </row>
    <row r="69" spans="1:10" x14ac:dyDescent="0.25">
      <c r="A69" s="41">
        <v>66</v>
      </c>
      <c r="B69" s="37" t="e">
        <f t="shared" si="3"/>
        <v>#REF!</v>
      </c>
      <c r="E69" s="25" t="e">
        <f t="shared" si="4"/>
        <v>#REF!</v>
      </c>
      <c r="F69" s="25" t="e">
        <f t="shared" ref="F69:F132" si="6">IF(A69&lt;$I$3,$L$2,0)</f>
        <v>#REF!</v>
      </c>
      <c r="J69" t="e">
        <f t="shared" si="5"/>
        <v>#REF!</v>
      </c>
    </row>
    <row r="70" spans="1:10" x14ac:dyDescent="0.25">
      <c r="A70" s="41">
        <v>67</v>
      </c>
      <c r="B70" s="37" t="e">
        <f t="shared" ref="B70:B133" si="7">J70*($H$3-C70+D70)</f>
        <v>#REF!</v>
      </c>
      <c r="E70" s="25" t="e">
        <f t="shared" si="4"/>
        <v>#REF!</v>
      </c>
      <c r="F70" s="25" t="e">
        <f t="shared" si="6"/>
        <v>#REF!</v>
      </c>
      <c r="J70" t="e">
        <f t="shared" si="5"/>
        <v>#REF!</v>
      </c>
    </row>
    <row r="71" spans="1:10" x14ac:dyDescent="0.25">
      <c r="A71" s="41">
        <v>68</v>
      </c>
      <c r="B71" s="37" t="e">
        <f t="shared" si="7"/>
        <v>#REF!</v>
      </c>
      <c r="E71" s="25" t="e">
        <f t="shared" si="4"/>
        <v>#REF!</v>
      </c>
      <c r="F71" s="25" t="e">
        <f t="shared" si="6"/>
        <v>#REF!</v>
      </c>
      <c r="J71" t="e">
        <f t="shared" si="5"/>
        <v>#REF!</v>
      </c>
    </row>
    <row r="72" spans="1:10" x14ac:dyDescent="0.25">
      <c r="A72" s="41">
        <v>69</v>
      </c>
      <c r="B72" s="37" t="e">
        <f t="shared" si="7"/>
        <v>#REF!</v>
      </c>
      <c r="E72" s="25" t="e">
        <f t="shared" si="4"/>
        <v>#REF!</v>
      </c>
      <c r="F72" s="25" t="e">
        <f t="shared" si="6"/>
        <v>#REF!</v>
      </c>
      <c r="J72" t="e">
        <f t="shared" si="5"/>
        <v>#REF!</v>
      </c>
    </row>
    <row r="73" spans="1:10" x14ac:dyDescent="0.25">
      <c r="A73" s="41">
        <v>70</v>
      </c>
      <c r="B73" s="37" t="e">
        <f t="shared" si="7"/>
        <v>#REF!</v>
      </c>
      <c r="E73" s="25" t="e">
        <f t="shared" si="4"/>
        <v>#REF!</v>
      </c>
      <c r="F73" s="25" t="e">
        <f t="shared" si="6"/>
        <v>#REF!</v>
      </c>
      <c r="J73" t="e">
        <f t="shared" si="5"/>
        <v>#REF!</v>
      </c>
    </row>
    <row r="74" spans="1:10" x14ac:dyDescent="0.25">
      <c r="A74" s="41">
        <v>71</v>
      </c>
      <c r="B74" s="37" t="e">
        <f t="shared" si="7"/>
        <v>#REF!</v>
      </c>
      <c r="E74" s="25" t="e">
        <f t="shared" si="4"/>
        <v>#REF!</v>
      </c>
      <c r="F74" s="25" t="e">
        <f t="shared" si="6"/>
        <v>#REF!</v>
      </c>
      <c r="J74" t="e">
        <f t="shared" si="5"/>
        <v>#REF!</v>
      </c>
    </row>
    <row r="75" spans="1:10" x14ac:dyDescent="0.25">
      <c r="A75" s="41">
        <v>72</v>
      </c>
      <c r="B75" s="37" t="e">
        <f t="shared" si="7"/>
        <v>#REF!</v>
      </c>
      <c r="E75" s="25" t="e">
        <f t="shared" si="4"/>
        <v>#REF!</v>
      </c>
      <c r="F75" s="25" t="e">
        <f t="shared" si="6"/>
        <v>#REF!</v>
      </c>
      <c r="J75" t="e">
        <f t="shared" si="5"/>
        <v>#REF!</v>
      </c>
    </row>
    <row r="76" spans="1:10" x14ac:dyDescent="0.25">
      <c r="A76" s="41">
        <v>73</v>
      </c>
      <c r="B76" s="37" t="e">
        <f t="shared" si="7"/>
        <v>#REF!</v>
      </c>
      <c r="E76" s="25" t="e">
        <f t="shared" si="4"/>
        <v>#REF!</v>
      </c>
      <c r="F76" s="25" t="e">
        <f t="shared" si="6"/>
        <v>#REF!</v>
      </c>
      <c r="J76" t="e">
        <f t="shared" si="5"/>
        <v>#REF!</v>
      </c>
    </row>
    <row r="77" spans="1:10" x14ac:dyDescent="0.25">
      <c r="A77" s="41">
        <v>74</v>
      </c>
      <c r="B77" s="37" t="e">
        <f t="shared" si="7"/>
        <v>#REF!</v>
      </c>
      <c r="E77" s="25" t="e">
        <f t="shared" si="4"/>
        <v>#REF!</v>
      </c>
      <c r="F77" s="25" t="e">
        <f t="shared" si="6"/>
        <v>#REF!</v>
      </c>
      <c r="J77" t="e">
        <f t="shared" si="5"/>
        <v>#REF!</v>
      </c>
    </row>
    <row r="78" spans="1:10" x14ac:dyDescent="0.25">
      <c r="A78" s="41">
        <v>75</v>
      </c>
      <c r="B78" s="37" t="e">
        <f t="shared" si="7"/>
        <v>#REF!</v>
      </c>
      <c r="E78" s="25" t="e">
        <f t="shared" si="4"/>
        <v>#REF!</v>
      </c>
      <c r="F78" s="25" t="e">
        <f t="shared" si="6"/>
        <v>#REF!</v>
      </c>
      <c r="J78" t="e">
        <f t="shared" si="5"/>
        <v>#REF!</v>
      </c>
    </row>
    <row r="79" spans="1:10" x14ac:dyDescent="0.25">
      <c r="A79" s="41">
        <v>76</v>
      </c>
      <c r="B79" s="37" t="e">
        <f t="shared" si="7"/>
        <v>#REF!</v>
      </c>
      <c r="E79" s="25" t="e">
        <f t="shared" si="4"/>
        <v>#REF!</v>
      </c>
      <c r="F79" s="25" t="e">
        <f t="shared" si="6"/>
        <v>#REF!</v>
      </c>
      <c r="J79" t="e">
        <f t="shared" si="5"/>
        <v>#REF!</v>
      </c>
    </row>
    <row r="80" spans="1:10" x14ac:dyDescent="0.25">
      <c r="A80" s="41">
        <v>77</v>
      </c>
      <c r="B80" s="37" t="e">
        <f t="shared" si="7"/>
        <v>#REF!</v>
      </c>
      <c r="E80" s="25" t="e">
        <f t="shared" si="4"/>
        <v>#REF!</v>
      </c>
      <c r="F80" s="25" t="e">
        <f t="shared" si="6"/>
        <v>#REF!</v>
      </c>
      <c r="J80" t="e">
        <f t="shared" si="5"/>
        <v>#REF!</v>
      </c>
    </row>
    <row r="81" spans="1:10" x14ac:dyDescent="0.25">
      <c r="A81" s="41">
        <v>78</v>
      </c>
      <c r="B81" s="37" t="e">
        <f t="shared" si="7"/>
        <v>#REF!</v>
      </c>
      <c r="E81" s="25" t="e">
        <f t="shared" si="4"/>
        <v>#REF!</v>
      </c>
      <c r="F81" s="25" t="e">
        <f t="shared" si="6"/>
        <v>#REF!</v>
      </c>
      <c r="J81" t="e">
        <f t="shared" si="5"/>
        <v>#REF!</v>
      </c>
    </row>
    <row r="82" spans="1:10" x14ac:dyDescent="0.25">
      <c r="A82" s="41">
        <v>79</v>
      </c>
      <c r="B82" s="37" t="e">
        <f t="shared" si="7"/>
        <v>#REF!</v>
      </c>
      <c r="E82" s="25" t="e">
        <f t="shared" si="4"/>
        <v>#REF!</v>
      </c>
      <c r="F82" s="25" t="e">
        <f t="shared" si="6"/>
        <v>#REF!</v>
      </c>
      <c r="J82" t="e">
        <f t="shared" si="5"/>
        <v>#REF!</v>
      </c>
    </row>
    <row r="83" spans="1:10" x14ac:dyDescent="0.25">
      <c r="A83" s="41">
        <v>80</v>
      </c>
      <c r="B83" s="37" t="e">
        <f t="shared" si="7"/>
        <v>#REF!</v>
      </c>
      <c r="E83" s="25" t="e">
        <f t="shared" si="4"/>
        <v>#REF!</v>
      </c>
      <c r="F83" s="25" t="e">
        <f t="shared" si="6"/>
        <v>#REF!</v>
      </c>
      <c r="J83" t="e">
        <f t="shared" si="5"/>
        <v>#REF!</v>
      </c>
    </row>
    <row r="84" spans="1:10" x14ac:dyDescent="0.25">
      <c r="A84" s="41">
        <v>81</v>
      </c>
      <c r="B84" s="37" t="e">
        <f t="shared" si="7"/>
        <v>#REF!</v>
      </c>
      <c r="E84" s="25" t="e">
        <f t="shared" si="4"/>
        <v>#REF!</v>
      </c>
      <c r="F84" s="25" t="e">
        <f t="shared" si="6"/>
        <v>#REF!</v>
      </c>
      <c r="J84" t="e">
        <f t="shared" si="5"/>
        <v>#REF!</v>
      </c>
    </row>
    <row r="85" spans="1:10" x14ac:dyDescent="0.25">
      <c r="A85" s="41">
        <v>82</v>
      </c>
      <c r="B85" s="37" t="e">
        <f t="shared" si="7"/>
        <v>#REF!</v>
      </c>
      <c r="E85" s="25" t="e">
        <f t="shared" si="4"/>
        <v>#REF!</v>
      </c>
      <c r="F85" s="25" t="e">
        <f t="shared" si="6"/>
        <v>#REF!</v>
      </c>
      <c r="J85" t="e">
        <f t="shared" si="5"/>
        <v>#REF!</v>
      </c>
    </row>
    <row r="86" spans="1:10" x14ac:dyDescent="0.25">
      <c r="A86" s="41">
        <v>83</v>
      </c>
      <c r="B86" s="37" t="e">
        <f t="shared" si="7"/>
        <v>#REF!</v>
      </c>
      <c r="E86" s="25" t="e">
        <f t="shared" si="4"/>
        <v>#REF!</v>
      </c>
      <c r="F86" s="25" t="e">
        <f t="shared" si="6"/>
        <v>#REF!</v>
      </c>
      <c r="J86" t="e">
        <f t="shared" si="5"/>
        <v>#REF!</v>
      </c>
    </row>
    <row r="87" spans="1:10" x14ac:dyDescent="0.25">
      <c r="A87" s="41">
        <v>84</v>
      </c>
      <c r="B87" s="37" t="e">
        <f t="shared" si="7"/>
        <v>#REF!</v>
      </c>
      <c r="E87" s="25" t="e">
        <f t="shared" si="4"/>
        <v>#REF!</v>
      </c>
      <c r="F87" s="25" t="e">
        <f t="shared" si="6"/>
        <v>#REF!</v>
      </c>
      <c r="J87" t="e">
        <f t="shared" si="5"/>
        <v>#REF!</v>
      </c>
    </row>
    <row r="88" spans="1:10" x14ac:dyDescent="0.25">
      <c r="A88" s="41">
        <v>85</v>
      </c>
      <c r="B88" s="37" t="e">
        <f t="shared" si="7"/>
        <v>#REF!</v>
      </c>
      <c r="E88" s="25" t="e">
        <f t="shared" si="4"/>
        <v>#REF!</v>
      </c>
      <c r="F88" s="25" t="e">
        <f t="shared" si="6"/>
        <v>#REF!</v>
      </c>
      <c r="J88" t="e">
        <f t="shared" si="5"/>
        <v>#REF!</v>
      </c>
    </row>
    <row r="89" spans="1:10" x14ac:dyDescent="0.25">
      <c r="A89" s="41">
        <v>86</v>
      </c>
      <c r="B89" s="37" t="e">
        <f t="shared" si="7"/>
        <v>#REF!</v>
      </c>
      <c r="E89" s="25" t="e">
        <f t="shared" si="4"/>
        <v>#REF!</v>
      </c>
      <c r="F89" s="25" t="e">
        <f t="shared" si="6"/>
        <v>#REF!</v>
      </c>
      <c r="J89" t="e">
        <f t="shared" si="5"/>
        <v>#REF!</v>
      </c>
    </row>
    <row r="90" spans="1:10" x14ac:dyDescent="0.25">
      <c r="A90" s="41">
        <v>87</v>
      </c>
      <c r="B90" s="37" t="e">
        <f t="shared" si="7"/>
        <v>#REF!</v>
      </c>
      <c r="E90" s="25" t="e">
        <f t="shared" ref="E90:E153" si="8">J90*(B90*$L$1+F90)-(J90-1)*$L$3</f>
        <v>#REF!</v>
      </c>
      <c r="F90" s="25" t="e">
        <f t="shared" si="6"/>
        <v>#REF!</v>
      </c>
      <c r="J90" t="e">
        <f t="shared" si="5"/>
        <v>#REF!</v>
      </c>
    </row>
    <row r="91" spans="1:10" x14ac:dyDescent="0.25">
      <c r="A91" s="41">
        <v>88</v>
      </c>
      <c r="B91" s="37" t="e">
        <f t="shared" si="7"/>
        <v>#REF!</v>
      </c>
      <c r="E91" s="25" t="e">
        <f t="shared" si="8"/>
        <v>#REF!</v>
      </c>
      <c r="F91" s="25" t="e">
        <f t="shared" si="6"/>
        <v>#REF!</v>
      </c>
      <c r="J91" t="e">
        <f t="shared" ref="J91:J154" si="9">IF($I$3&lt;=A91,0,1)</f>
        <v>#REF!</v>
      </c>
    </row>
    <row r="92" spans="1:10" x14ac:dyDescent="0.25">
      <c r="A92" s="41">
        <v>89</v>
      </c>
      <c r="B92" s="37" t="e">
        <f t="shared" si="7"/>
        <v>#REF!</v>
      </c>
      <c r="E92" s="25" t="e">
        <f t="shared" si="8"/>
        <v>#REF!</v>
      </c>
      <c r="F92" s="25" t="e">
        <f t="shared" si="6"/>
        <v>#REF!</v>
      </c>
      <c r="J92" t="e">
        <f t="shared" si="9"/>
        <v>#REF!</v>
      </c>
    </row>
    <row r="93" spans="1:10" x14ac:dyDescent="0.25">
      <c r="A93" s="41">
        <v>90</v>
      </c>
      <c r="B93" s="37" t="e">
        <f t="shared" si="7"/>
        <v>#REF!</v>
      </c>
      <c r="E93" s="25" t="e">
        <f t="shared" si="8"/>
        <v>#REF!</v>
      </c>
      <c r="F93" s="25" t="e">
        <f t="shared" si="6"/>
        <v>#REF!</v>
      </c>
      <c r="J93" t="e">
        <f t="shared" si="9"/>
        <v>#REF!</v>
      </c>
    </row>
    <row r="94" spans="1:10" x14ac:dyDescent="0.25">
      <c r="A94" s="41">
        <v>91</v>
      </c>
      <c r="B94" s="37" t="e">
        <f t="shared" si="7"/>
        <v>#REF!</v>
      </c>
      <c r="E94" s="25" t="e">
        <f t="shared" si="8"/>
        <v>#REF!</v>
      </c>
      <c r="F94" s="25" t="e">
        <f t="shared" si="6"/>
        <v>#REF!</v>
      </c>
      <c r="J94" t="e">
        <f t="shared" si="9"/>
        <v>#REF!</v>
      </c>
    </row>
    <row r="95" spans="1:10" x14ac:dyDescent="0.25">
      <c r="A95" s="41">
        <v>92</v>
      </c>
      <c r="B95" s="37" t="e">
        <f t="shared" si="7"/>
        <v>#REF!</v>
      </c>
      <c r="E95" s="25" t="e">
        <f t="shared" si="8"/>
        <v>#REF!</v>
      </c>
      <c r="F95" s="25" t="e">
        <f t="shared" si="6"/>
        <v>#REF!</v>
      </c>
      <c r="J95" t="e">
        <f t="shared" si="9"/>
        <v>#REF!</v>
      </c>
    </row>
    <row r="96" spans="1:10" x14ac:dyDescent="0.25">
      <c r="A96" s="41">
        <v>93</v>
      </c>
      <c r="B96" s="37" t="e">
        <f t="shared" si="7"/>
        <v>#REF!</v>
      </c>
      <c r="E96" s="25" t="e">
        <f t="shared" si="8"/>
        <v>#REF!</v>
      </c>
      <c r="F96" s="25" t="e">
        <f t="shared" si="6"/>
        <v>#REF!</v>
      </c>
      <c r="J96" t="e">
        <f t="shared" si="9"/>
        <v>#REF!</v>
      </c>
    </row>
    <row r="97" spans="1:10" x14ac:dyDescent="0.25">
      <c r="A97" s="41">
        <v>94</v>
      </c>
      <c r="B97" s="37" t="e">
        <f t="shared" si="7"/>
        <v>#REF!</v>
      </c>
      <c r="E97" s="25" t="e">
        <f t="shared" si="8"/>
        <v>#REF!</v>
      </c>
      <c r="F97" s="25" t="e">
        <f t="shared" si="6"/>
        <v>#REF!</v>
      </c>
      <c r="J97" t="e">
        <f t="shared" si="9"/>
        <v>#REF!</v>
      </c>
    </row>
    <row r="98" spans="1:10" x14ac:dyDescent="0.25">
      <c r="A98" s="41">
        <v>95</v>
      </c>
      <c r="B98" s="37" t="e">
        <f t="shared" si="7"/>
        <v>#REF!</v>
      </c>
      <c r="E98" s="25" t="e">
        <f t="shared" si="8"/>
        <v>#REF!</v>
      </c>
      <c r="F98" s="25" t="e">
        <f t="shared" si="6"/>
        <v>#REF!</v>
      </c>
      <c r="J98" t="e">
        <f t="shared" si="9"/>
        <v>#REF!</v>
      </c>
    </row>
    <row r="99" spans="1:10" x14ac:dyDescent="0.25">
      <c r="A99" s="41">
        <v>96</v>
      </c>
      <c r="B99" s="37" t="e">
        <f t="shared" si="7"/>
        <v>#REF!</v>
      </c>
      <c r="E99" s="25" t="e">
        <f t="shared" si="8"/>
        <v>#REF!</v>
      </c>
      <c r="F99" s="25" t="e">
        <f t="shared" si="6"/>
        <v>#REF!</v>
      </c>
      <c r="J99" t="e">
        <f t="shared" si="9"/>
        <v>#REF!</v>
      </c>
    </row>
    <row r="100" spans="1:10" x14ac:dyDescent="0.25">
      <c r="A100" s="41">
        <v>97</v>
      </c>
      <c r="B100" s="37" t="e">
        <f t="shared" si="7"/>
        <v>#REF!</v>
      </c>
      <c r="E100" s="25" t="e">
        <f t="shared" si="8"/>
        <v>#REF!</v>
      </c>
      <c r="F100" s="25" t="e">
        <f t="shared" si="6"/>
        <v>#REF!</v>
      </c>
      <c r="J100" t="e">
        <f t="shared" si="9"/>
        <v>#REF!</v>
      </c>
    </row>
    <row r="101" spans="1:10" x14ac:dyDescent="0.25">
      <c r="A101" s="41">
        <v>98</v>
      </c>
      <c r="B101" s="37" t="e">
        <f t="shared" si="7"/>
        <v>#REF!</v>
      </c>
      <c r="E101" s="25" t="e">
        <f t="shared" si="8"/>
        <v>#REF!</v>
      </c>
      <c r="F101" s="25" t="e">
        <f t="shared" si="6"/>
        <v>#REF!</v>
      </c>
      <c r="J101" t="e">
        <f t="shared" si="9"/>
        <v>#REF!</v>
      </c>
    </row>
    <row r="102" spans="1:10" x14ac:dyDescent="0.25">
      <c r="A102" s="41">
        <v>99</v>
      </c>
      <c r="B102" s="37" t="e">
        <f t="shared" si="7"/>
        <v>#REF!</v>
      </c>
      <c r="E102" s="25" t="e">
        <f t="shared" si="8"/>
        <v>#REF!</v>
      </c>
      <c r="F102" s="25" t="e">
        <f t="shared" si="6"/>
        <v>#REF!</v>
      </c>
      <c r="J102" t="e">
        <f t="shared" si="9"/>
        <v>#REF!</v>
      </c>
    </row>
    <row r="103" spans="1:10" x14ac:dyDescent="0.25">
      <c r="A103" s="41">
        <v>100</v>
      </c>
      <c r="B103" s="37" t="e">
        <f t="shared" si="7"/>
        <v>#REF!</v>
      </c>
      <c r="E103" s="25" t="e">
        <f t="shared" si="8"/>
        <v>#REF!</v>
      </c>
      <c r="F103" s="25" t="e">
        <f t="shared" si="6"/>
        <v>#REF!</v>
      </c>
      <c r="J103" t="e">
        <f t="shared" si="9"/>
        <v>#REF!</v>
      </c>
    </row>
    <row r="104" spans="1:10" x14ac:dyDescent="0.25">
      <c r="A104" s="41">
        <v>101</v>
      </c>
      <c r="B104" s="37" t="e">
        <f t="shared" si="7"/>
        <v>#REF!</v>
      </c>
      <c r="E104" s="25" t="e">
        <f t="shared" si="8"/>
        <v>#REF!</v>
      </c>
      <c r="F104" s="25" t="e">
        <f t="shared" si="6"/>
        <v>#REF!</v>
      </c>
      <c r="J104" t="e">
        <f t="shared" si="9"/>
        <v>#REF!</v>
      </c>
    </row>
    <row r="105" spans="1:10" x14ac:dyDescent="0.25">
      <c r="A105" s="41">
        <v>102</v>
      </c>
      <c r="B105" s="37" t="e">
        <f t="shared" si="7"/>
        <v>#REF!</v>
      </c>
      <c r="E105" s="25" t="e">
        <f t="shared" si="8"/>
        <v>#REF!</v>
      </c>
      <c r="F105" s="25" t="e">
        <f t="shared" si="6"/>
        <v>#REF!</v>
      </c>
      <c r="J105" t="e">
        <f t="shared" si="9"/>
        <v>#REF!</v>
      </c>
    </row>
    <row r="106" spans="1:10" x14ac:dyDescent="0.25">
      <c r="A106" s="41">
        <v>103</v>
      </c>
      <c r="B106" s="37" t="e">
        <f t="shared" si="7"/>
        <v>#REF!</v>
      </c>
      <c r="E106" s="25" t="e">
        <f t="shared" si="8"/>
        <v>#REF!</v>
      </c>
      <c r="F106" s="25" t="e">
        <f t="shared" si="6"/>
        <v>#REF!</v>
      </c>
      <c r="J106" t="e">
        <f t="shared" si="9"/>
        <v>#REF!</v>
      </c>
    </row>
    <row r="107" spans="1:10" x14ac:dyDescent="0.25">
      <c r="A107" s="41">
        <v>104</v>
      </c>
      <c r="B107" s="37" t="e">
        <f t="shared" si="7"/>
        <v>#REF!</v>
      </c>
      <c r="E107" s="25" t="e">
        <f t="shared" si="8"/>
        <v>#REF!</v>
      </c>
      <c r="F107" s="25" t="e">
        <f t="shared" si="6"/>
        <v>#REF!</v>
      </c>
      <c r="J107" t="e">
        <f t="shared" si="9"/>
        <v>#REF!</v>
      </c>
    </row>
    <row r="108" spans="1:10" x14ac:dyDescent="0.25">
      <c r="A108" s="41">
        <v>105</v>
      </c>
      <c r="B108" s="37" t="e">
        <f t="shared" si="7"/>
        <v>#REF!</v>
      </c>
      <c r="E108" s="25" t="e">
        <f t="shared" si="8"/>
        <v>#REF!</v>
      </c>
      <c r="F108" s="25" t="e">
        <f t="shared" si="6"/>
        <v>#REF!</v>
      </c>
      <c r="J108" t="e">
        <f t="shared" si="9"/>
        <v>#REF!</v>
      </c>
    </row>
    <row r="109" spans="1:10" x14ac:dyDescent="0.25">
      <c r="A109" s="41">
        <v>106</v>
      </c>
      <c r="B109" s="37" t="e">
        <f t="shared" si="7"/>
        <v>#REF!</v>
      </c>
      <c r="E109" s="25" t="e">
        <f t="shared" si="8"/>
        <v>#REF!</v>
      </c>
      <c r="F109" s="25" t="e">
        <f t="shared" si="6"/>
        <v>#REF!</v>
      </c>
      <c r="J109" t="e">
        <f t="shared" si="9"/>
        <v>#REF!</v>
      </c>
    </row>
    <row r="110" spans="1:10" x14ac:dyDescent="0.25">
      <c r="A110" s="41">
        <v>107</v>
      </c>
      <c r="B110" s="37" t="e">
        <f t="shared" si="7"/>
        <v>#REF!</v>
      </c>
      <c r="E110" s="25" t="e">
        <f t="shared" si="8"/>
        <v>#REF!</v>
      </c>
      <c r="F110" s="25" t="e">
        <f t="shared" si="6"/>
        <v>#REF!</v>
      </c>
      <c r="J110" t="e">
        <f t="shared" si="9"/>
        <v>#REF!</v>
      </c>
    </row>
    <row r="111" spans="1:10" x14ac:dyDescent="0.25">
      <c r="A111" s="41">
        <v>108</v>
      </c>
      <c r="B111" s="37" t="e">
        <f t="shared" si="7"/>
        <v>#REF!</v>
      </c>
      <c r="E111" s="25" t="e">
        <f t="shared" si="8"/>
        <v>#REF!</v>
      </c>
      <c r="F111" s="25" t="e">
        <f t="shared" si="6"/>
        <v>#REF!</v>
      </c>
      <c r="J111" t="e">
        <f t="shared" si="9"/>
        <v>#REF!</v>
      </c>
    </row>
    <row r="112" spans="1:10" x14ac:dyDescent="0.25">
      <c r="A112" s="41">
        <v>109</v>
      </c>
      <c r="B112" s="37" t="e">
        <f t="shared" si="7"/>
        <v>#REF!</v>
      </c>
      <c r="E112" s="25" t="e">
        <f t="shared" si="8"/>
        <v>#REF!</v>
      </c>
      <c r="F112" s="25" t="e">
        <f t="shared" si="6"/>
        <v>#REF!</v>
      </c>
      <c r="J112" t="e">
        <f t="shared" si="9"/>
        <v>#REF!</v>
      </c>
    </row>
    <row r="113" spans="1:10" x14ac:dyDescent="0.25">
      <c r="A113" s="41">
        <v>110</v>
      </c>
      <c r="B113" s="37" t="e">
        <f t="shared" si="7"/>
        <v>#REF!</v>
      </c>
      <c r="E113" s="25" t="e">
        <f t="shared" si="8"/>
        <v>#REF!</v>
      </c>
      <c r="F113" s="25" t="e">
        <f t="shared" si="6"/>
        <v>#REF!</v>
      </c>
      <c r="J113" t="e">
        <f t="shared" si="9"/>
        <v>#REF!</v>
      </c>
    </row>
    <row r="114" spans="1:10" x14ac:dyDescent="0.25">
      <c r="A114" s="41">
        <v>111</v>
      </c>
      <c r="B114" s="37" t="e">
        <f t="shared" si="7"/>
        <v>#REF!</v>
      </c>
      <c r="E114" s="25" t="e">
        <f t="shared" si="8"/>
        <v>#REF!</v>
      </c>
      <c r="F114" s="25" t="e">
        <f t="shared" si="6"/>
        <v>#REF!</v>
      </c>
      <c r="J114" t="e">
        <f t="shared" si="9"/>
        <v>#REF!</v>
      </c>
    </row>
    <row r="115" spans="1:10" x14ac:dyDescent="0.25">
      <c r="A115" s="41">
        <v>112</v>
      </c>
      <c r="B115" s="37" t="e">
        <f t="shared" si="7"/>
        <v>#REF!</v>
      </c>
      <c r="E115" s="25" t="e">
        <f t="shared" si="8"/>
        <v>#REF!</v>
      </c>
      <c r="F115" s="25" t="e">
        <f t="shared" si="6"/>
        <v>#REF!</v>
      </c>
      <c r="J115" t="e">
        <f t="shared" si="9"/>
        <v>#REF!</v>
      </c>
    </row>
    <row r="116" spans="1:10" x14ac:dyDescent="0.25">
      <c r="A116" s="41">
        <v>113</v>
      </c>
      <c r="B116" s="37" t="e">
        <f t="shared" si="7"/>
        <v>#REF!</v>
      </c>
      <c r="E116" s="25" t="e">
        <f t="shared" si="8"/>
        <v>#REF!</v>
      </c>
      <c r="F116" s="25" t="e">
        <f t="shared" si="6"/>
        <v>#REF!</v>
      </c>
      <c r="J116" t="e">
        <f t="shared" si="9"/>
        <v>#REF!</v>
      </c>
    </row>
    <row r="117" spans="1:10" x14ac:dyDescent="0.25">
      <c r="A117" s="41">
        <v>114</v>
      </c>
      <c r="B117" s="37" t="e">
        <f t="shared" si="7"/>
        <v>#REF!</v>
      </c>
      <c r="E117" s="25" t="e">
        <f t="shared" si="8"/>
        <v>#REF!</v>
      </c>
      <c r="F117" s="25" t="e">
        <f t="shared" si="6"/>
        <v>#REF!</v>
      </c>
      <c r="J117" t="e">
        <f t="shared" si="9"/>
        <v>#REF!</v>
      </c>
    </row>
    <row r="118" spans="1:10" x14ac:dyDescent="0.25">
      <c r="A118" s="41">
        <v>115</v>
      </c>
      <c r="B118" s="37" t="e">
        <f t="shared" si="7"/>
        <v>#REF!</v>
      </c>
      <c r="E118" s="25" t="e">
        <f t="shared" si="8"/>
        <v>#REF!</v>
      </c>
      <c r="F118" s="25" t="e">
        <f t="shared" si="6"/>
        <v>#REF!</v>
      </c>
      <c r="J118" t="e">
        <f t="shared" si="9"/>
        <v>#REF!</v>
      </c>
    </row>
    <row r="119" spans="1:10" x14ac:dyDescent="0.25">
      <c r="A119" s="41">
        <v>116</v>
      </c>
      <c r="B119" s="37" t="e">
        <f t="shared" si="7"/>
        <v>#REF!</v>
      </c>
      <c r="E119" s="25" t="e">
        <f t="shared" si="8"/>
        <v>#REF!</v>
      </c>
      <c r="F119" s="25" t="e">
        <f t="shared" si="6"/>
        <v>#REF!</v>
      </c>
      <c r="J119" t="e">
        <f t="shared" si="9"/>
        <v>#REF!</v>
      </c>
    </row>
    <row r="120" spans="1:10" x14ac:dyDescent="0.25">
      <c r="A120" s="41">
        <v>117</v>
      </c>
      <c r="B120" s="37" t="e">
        <f t="shared" si="7"/>
        <v>#REF!</v>
      </c>
      <c r="E120" s="25" t="e">
        <f t="shared" si="8"/>
        <v>#REF!</v>
      </c>
      <c r="F120" s="25" t="e">
        <f t="shared" si="6"/>
        <v>#REF!</v>
      </c>
      <c r="J120" t="e">
        <f t="shared" si="9"/>
        <v>#REF!</v>
      </c>
    </row>
    <row r="121" spans="1:10" x14ac:dyDescent="0.25">
      <c r="A121" s="41">
        <v>118</v>
      </c>
      <c r="B121" s="37" t="e">
        <f t="shared" si="7"/>
        <v>#REF!</v>
      </c>
      <c r="E121" s="25" t="e">
        <f t="shared" si="8"/>
        <v>#REF!</v>
      </c>
      <c r="F121" s="25" t="e">
        <f t="shared" si="6"/>
        <v>#REF!</v>
      </c>
      <c r="J121" t="e">
        <f t="shared" si="9"/>
        <v>#REF!</v>
      </c>
    </row>
    <row r="122" spans="1:10" x14ac:dyDescent="0.25">
      <c r="A122" s="41">
        <v>119</v>
      </c>
      <c r="B122" s="37" t="e">
        <f t="shared" si="7"/>
        <v>#REF!</v>
      </c>
      <c r="E122" s="25" t="e">
        <f t="shared" si="8"/>
        <v>#REF!</v>
      </c>
      <c r="F122" s="25" t="e">
        <f t="shared" si="6"/>
        <v>#REF!</v>
      </c>
      <c r="J122" t="e">
        <f t="shared" si="9"/>
        <v>#REF!</v>
      </c>
    </row>
    <row r="123" spans="1:10" x14ac:dyDescent="0.25">
      <c r="A123" s="41">
        <v>120</v>
      </c>
      <c r="B123" s="37" t="e">
        <f t="shared" si="7"/>
        <v>#REF!</v>
      </c>
      <c r="E123" s="25" t="e">
        <f t="shared" si="8"/>
        <v>#REF!</v>
      </c>
      <c r="F123" s="25" t="e">
        <f t="shared" si="6"/>
        <v>#REF!</v>
      </c>
      <c r="J123" t="e">
        <f t="shared" si="9"/>
        <v>#REF!</v>
      </c>
    </row>
    <row r="124" spans="1:10" x14ac:dyDescent="0.25">
      <c r="A124" s="41">
        <v>121</v>
      </c>
      <c r="B124" s="37" t="e">
        <f t="shared" si="7"/>
        <v>#REF!</v>
      </c>
      <c r="E124" s="25" t="e">
        <f t="shared" si="8"/>
        <v>#REF!</v>
      </c>
      <c r="F124" s="25" t="e">
        <f t="shared" si="6"/>
        <v>#REF!</v>
      </c>
      <c r="J124" t="e">
        <f t="shared" si="9"/>
        <v>#REF!</v>
      </c>
    </row>
    <row r="125" spans="1:10" x14ac:dyDescent="0.25">
      <c r="A125" s="41">
        <v>122</v>
      </c>
      <c r="B125" s="37" t="e">
        <f t="shared" si="7"/>
        <v>#REF!</v>
      </c>
      <c r="E125" s="25" t="e">
        <f t="shared" si="8"/>
        <v>#REF!</v>
      </c>
      <c r="F125" s="25" t="e">
        <f t="shared" si="6"/>
        <v>#REF!</v>
      </c>
      <c r="J125" t="e">
        <f t="shared" si="9"/>
        <v>#REF!</v>
      </c>
    </row>
    <row r="126" spans="1:10" x14ac:dyDescent="0.25">
      <c r="A126" s="41">
        <v>123</v>
      </c>
      <c r="B126" s="37" t="e">
        <f t="shared" si="7"/>
        <v>#REF!</v>
      </c>
      <c r="E126" s="25" t="e">
        <f t="shared" si="8"/>
        <v>#REF!</v>
      </c>
      <c r="F126" s="25" t="e">
        <f t="shared" si="6"/>
        <v>#REF!</v>
      </c>
      <c r="J126" t="e">
        <f t="shared" si="9"/>
        <v>#REF!</v>
      </c>
    </row>
    <row r="127" spans="1:10" x14ac:dyDescent="0.25">
      <c r="A127" s="41">
        <v>124</v>
      </c>
      <c r="B127" s="37" t="e">
        <f t="shared" si="7"/>
        <v>#REF!</v>
      </c>
      <c r="E127" s="25" t="e">
        <f t="shared" si="8"/>
        <v>#REF!</v>
      </c>
      <c r="F127" s="25" t="e">
        <f t="shared" si="6"/>
        <v>#REF!</v>
      </c>
      <c r="J127" t="e">
        <f t="shared" si="9"/>
        <v>#REF!</v>
      </c>
    </row>
    <row r="128" spans="1:10" x14ac:dyDescent="0.25">
      <c r="A128" s="41">
        <v>125</v>
      </c>
      <c r="B128" s="37" t="e">
        <f t="shared" si="7"/>
        <v>#REF!</v>
      </c>
      <c r="E128" s="25" t="e">
        <f t="shared" si="8"/>
        <v>#REF!</v>
      </c>
      <c r="F128" s="25" t="e">
        <f t="shared" si="6"/>
        <v>#REF!</v>
      </c>
      <c r="J128" t="e">
        <f t="shared" si="9"/>
        <v>#REF!</v>
      </c>
    </row>
    <row r="129" spans="1:10" x14ac:dyDescent="0.25">
      <c r="A129" s="41">
        <v>126</v>
      </c>
      <c r="B129" s="37" t="e">
        <f t="shared" si="7"/>
        <v>#REF!</v>
      </c>
      <c r="E129" s="25" t="e">
        <f t="shared" si="8"/>
        <v>#REF!</v>
      </c>
      <c r="F129" s="25" t="e">
        <f t="shared" si="6"/>
        <v>#REF!</v>
      </c>
      <c r="J129" t="e">
        <f t="shared" si="9"/>
        <v>#REF!</v>
      </c>
    </row>
    <row r="130" spans="1:10" x14ac:dyDescent="0.25">
      <c r="A130" s="41">
        <v>127</v>
      </c>
      <c r="B130" s="37" t="e">
        <f t="shared" si="7"/>
        <v>#REF!</v>
      </c>
      <c r="E130" s="25" t="e">
        <f t="shared" si="8"/>
        <v>#REF!</v>
      </c>
      <c r="F130" s="25" t="e">
        <f t="shared" si="6"/>
        <v>#REF!</v>
      </c>
      <c r="J130" t="e">
        <f t="shared" si="9"/>
        <v>#REF!</v>
      </c>
    </row>
    <row r="131" spans="1:10" x14ac:dyDescent="0.25">
      <c r="A131" s="41">
        <v>128</v>
      </c>
      <c r="B131" s="37" t="e">
        <f t="shared" si="7"/>
        <v>#REF!</v>
      </c>
      <c r="E131" s="25" t="e">
        <f t="shared" si="8"/>
        <v>#REF!</v>
      </c>
      <c r="F131" s="25" t="e">
        <f t="shared" si="6"/>
        <v>#REF!</v>
      </c>
      <c r="J131" t="e">
        <f t="shared" si="9"/>
        <v>#REF!</v>
      </c>
    </row>
    <row r="132" spans="1:10" x14ac:dyDescent="0.25">
      <c r="A132" s="41">
        <v>129</v>
      </c>
      <c r="B132" s="37" t="e">
        <f t="shared" si="7"/>
        <v>#REF!</v>
      </c>
      <c r="E132" s="25" t="e">
        <f t="shared" si="8"/>
        <v>#REF!</v>
      </c>
      <c r="F132" s="25" t="e">
        <f t="shared" si="6"/>
        <v>#REF!</v>
      </c>
      <c r="J132" t="e">
        <f t="shared" si="9"/>
        <v>#REF!</v>
      </c>
    </row>
    <row r="133" spans="1:10" x14ac:dyDescent="0.25">
      <c r="A133" s="41">
        <v>130</v>
      </c>
      <c r="B133" s="37" t="e">
        <f t="shared" si="7"/>
        <v>#REF!</v>
      </c>
      <c r="E133" s="25" t="e">
        <f t="shared" si="8"/>
        <v>#REF!</v>
      </c>
      <c r="F133" s="25" t="e">
        <f t="shared" ref="F133:F196" si="10">IF(A133&lt;$I$3,$L$2,0)</f>
        <v>#REF!</v>
      </c>
      <c r="J133" t="e">
        <f t="shared" si="9"/>
        <v>#REF!</v>
      </c>
    </row>
    <row r="134" spans="1:10" x14ac:dyDescent="0.25">
      <c r="A134" s="41">
        <v>131</v>
      </c>
      <c r="B134" s="37" t="e">
        <f t="shared" ref="B134:B197" si="11">J134*($H$3-C134+D134)</f>
        <v>#REF!</v>
      </c>
      <c r="E134" s="25" t="e">
        <f t="shared" si="8"/>
        <v>#REF!</v>
      </c>
      <c r="F134" s="25" t="e">
        <f t="shared" si="10"/>
        <v>#REF!</v>
      </c>
      <c r="J134" t="e">
        <f t="shared" si="9"/>
        <v>#REF!</v>
      </c>
    </row>
    <row r="135" spans="1:10" x14ac:dyDescent="0.25">
      <c r="A135" s="41">
        <v>132</v>
      </c>
      <c r="B135" s="37" t="e">
        <f t="shared" si="11"/>
        <v>#REF!</v>
      </c>
      <c r="E135" s="25" t="e">
        <f t="shared" si="8"/>
        <v>#REF!</v>
      </c>
      <c r="F135" s="25" t="e">
        <f t="shared" si="10"/>
        <v>#REF!</v>
      </c>
      <c r="J135" t="e">
        <f t="shared" si="9"/>
        <v>#REF!</v>
      </c>
    </row>
    <row r="136" spans="1:10" x14ac:dyDescent="0.25">
      <c r="A136" s="41">
        <v>133</v>
      </c>
      <c r="B136" s="37" t="e">
        <f t="shared" si="11"/>
        <v>#REF!</v>
      </c>
      <c r="E136" s="25" t="e">
        <f t="shared" si="8"/>
        <v>#REF!</v>
      </c>
      <c r="F136" s="25" t="e">
        <f t="shared" si="10"/>
        <v>#REF!</v>
      </c>
      <c r="J136" t="e">
        <f t="shared" si="9"/>
        <v>#REF!</v>
      </c>
    </row>
    <row r="137" spans="1:10" x14ac:dyDescent="0.25">
      <c r="A137" s="41">
        <v>134</v>
      </c>
      <c r="B137" s="37" t="e">
        <f t="shared" si="11"/>
        <v>#REF!</v>
      </c>
      <c r="E137" s="25" t="e">
        <f t="shared" si="8"/>
        <v>#REF!</v>
      </c>
      <c r="F137" s="25" t="e">
        <f t="shared" si="10"/>
        <v>#REF!</v>
      </c>
      <c r="J137" t="e">
        <f t="shared" si="9"/>
        <v>#REF!</v>
      </c>
    </row>
    <row r="138" spans="1:10" x14ac:dyDescent="0.25">
      <c r="A138" s="41">
        <v>135</v>
      </c>
      <c r="B138" s="37" t="e">
        <f t="shared" si="11"/>
        <v>#REF!</v>
      </c>
      <c r="E138" s="25" t="e">
        <f t="shared" si="8"/>
        <v>#REF!</v>
      </c>
      <c r="F138" s="25" t="e">
        <f t="shared" si="10"/>
        <v>#REF!</v>
      </c>
      <c r="J138" t="e">
        <f t="shared" si="9"/>
        <v>#REF!</v>
      </c>
    </row>
    <row r="139" spans="1:10" x14ac:dyDescent="0.25">
      <c r="A139" s="41">
        <v>136</v>
      </c>
      <c r="B139" s="37" t="e">
        <f t="shared" si="11"/>
        <v>#REF!</v>
      </c>
      <c r="E139" s="25" t="e">
        <f t="shared" si="8"/>
        <v>#REF!</v>
      </c>
      <c r="F139" s="25" t="e">
        <f t="shared" si="10"/>
        <v>#REF!</v>
      </c>
      <c r="J139" t="e">
        <f t="shared" si="9"/>
        <v>#REF!</v>
      </c>
    </row>
    <row r="140" spans="1:10" x14ac:dyDescent="0.25">
      <c r="A140" s="41">
        <v>137</v>
      </c>
      <c r="B140" s="37" t="e">
        <f t="shared" si="11"/>
        <v>#REF!</v>
      </c>
      <c r="E140" s="25" t="e">
        <f t="shared" si="8"/>
        <v>#REF!</v>
      </c>
      <c r="F140" s="25" t="e">
        <f t="shared" si="10"/>
        <v>#REF!</v>
      </c>
      <c r="J140" t="e">
        <f t="shared" si="9"/>
        <v>#REF!</v>
      </c>
    </row>
    <row r="141" spans="1:10" x14ac:dyDescent="0.25">
      <c r="A141" s="41">
        <v>138</v>
      </c>
      <c r="B141" s="37" t="e">
        <f t="shared" si="11"/>
        <v>#REF!</v>
      </c>
      <c r="E141" s="25" t="e">
        <f t="shared" si="8"/>
        <v>#REF!</v>
      </c>
      <c r="F141" s="25" t="e">
        <f t="shared" si="10"/>
        <v>#REF!</v>
      </c>
      <c r="J141" t="e">
        <f t="shared" si="9"/>
        <v>#REF!</v>
      </c>
    </row>
    <row r="142" spans="1:10" x14ac:dyDescent="0.25">
      <c r="A142" s="41">
        <v>139</v>
      </c>
      <c r="B142" s="37" t="e">
        <f t="shared" si="11"/>
        <v>#REF!</v>
      </c>
      <c r="E142" s="25" t="e">
        <f t="shared" si="8"/>
        <v>#REF!</v>
      </c>
      <c r="F142" s="25" t="e">
        <f t="shared" si="10"/>
        <v>#REF!</v>
      </c>
      <c r="J142" t="e">
        <f t="shared" si="9"/>
        <v>#REF!</v>
      </c>
    </row>
    <row r="143" spans="1:10" x14ac:dyDescent="0.25">
      <c r="A143" s="41">
        <v>140</v>
      </c>
      <c r="B143" s="37" t="e">
        <f t="shared" si="11"/>
        <v>#REF!</v>
      </c>
      <c r="E143" s="25" t="e">
        <f t="shared" si="8"/>
        <v>#REF!</v>
      </c>
      <c r="F143" s="25" t="e">
        <f t="shared" si="10"/>
        <v>#REF!</v>
      </c>
      <c r="J143" t="e">
        <f t="shared" si="9"/>
        <v>#REF!</v>
      </c>
    </row>
    <row r="144" spans="1:10" x14ac:dyDescent="0.25">
      <c r="A144" s="41">
        <v>141</v>
      </c>
      <c r="B144" s="37" t="e">
        <f t="shared" si="11"/>
        <v>#REF!</v>
      </c>
      <c r="E144" s="25" t="e">
        <f t="shared" si="8"/>
        <v>#REF!</v>
      </c>
      <c r="F144" s="25" t="e">
        <f t="shared" si="10"/>
        <v>#REF!</v>
      </c>
      <c r="J144" t="e">
        <f t="shared" si="9"/>
        <v>#REF!</v>
      </c>
    </row>
    <row r="145" spans="1:10" x14ac:dyDescent="0.25">
      <c r="A145" s="41">
        <v>142</v>
      </c>
      <c r="B145" s="37" t="e">
        <f t="shared" si="11"/>
        <v>#REF!</v>
      </c>
      <c r="E145" s="25" t="e">
        <f t="shared" si="8"/>
        <v>#REF!</v>
      </c>
      <c r="F145" s="25" t="e">
        <f t="shared" si="10"/>
        <v>#REF!</v>
      </c>
      <c r="J145" t="e">
        <f t="shared" si="9"/>
        <v>#REF!</v>
      </c>
    </row>
    <row r="146" spans="1:10" x14ac:dyDescent="0.25">
      <c r="A146" s="41">
        <v>143</v>
      </c>
      <c r="B146" s="37" t="e">
        <f t="shared" si="11"/>
        <v>#REF!</v>
      </c>
      <c r="E146" s="25" t="e">
        <f t="shared" si="8"/>
        <v>#REF!</v>
      </c>
      <c r="F146" s="25" t="e">
        <f t="shared" si="10"/>
        <v>#REF!</v>
      </c>
      <c r="J146" t="e">
        <f t="shared" si="9"/>
        <v>#REF!</v>
      </c>
    </row>
    <row r="147" spans="1:10" x14ac:dyDescent="0.25">
      <c r="A147" s="41">
        <v>144</v>
      </c>
      <c r="B147" s="37" t="e">
        <f t="shared" si="11"/>
        <v>#REF!</v>
      </c>
      <c r="E147" s="25" t="e">
        <f t="shared" si="8"/>
        <v>#REF!</v>
      </c>
      <c r="F147" s="25" t="e">
        <f t="shared" si="10"/>
        <v>#REF!</v>
      </c>
      <c r="J147" t="e">
        <f t="shared" si="9"/>
        <v>#REF!</v>
      </c>
    </row>
    <row r="148" spans="1:10" x14ac:dyDescent="0.25">
      <c r="A148" s="41">
        <v>145</v>
      </c>
      <c r="B148" s="37" t="e">
        <f t="shared" si="11"/>
        <v>#REF!</v>
      </c>
      <c r="E148" s="25" t="e">
        <f t="shared" si="8"/>
        <v>#REF!</v>
      </c>
      <c r="F148" s="25" t="e">
        <f t="shared" si="10"/>
        <v>#REF!</v>
      </c>
      <c r="J148" t="e">
        <f t="shared" si="9"/>
        <v>#REF!</v>
      </c>
    </row>
    <row r="149" spans="1:10" x14ac:dyDescent="0.25">
      <c r="A149" s="41">
        <v>146</v>
      </c>
      <c r="B149" s="37" t="e">
        <f t="shared" si="11"/>
        <v>#REF!</v>
      </c>
      <c r="E149" s="25" t="e">
        <f t="shared" si="8"/>
        <v>#REF!</v>
      </c>
      <c r="F149" s="25" t="e">
        <f t="shared" si="10"/>
        <v>#REF!</v>
      </c>
      <c r="J149" t="e">
        <f t="shared" si="9"/>
        <v>#REF!</v>
      </c>
    </row>
    <row r="150" spans="1:10" x14ac:dyDescent="0.25">
      <c r="A150" s="41">
        <v>147</v>
      </c>
      <c r="B150" s="37" t="e">
        <f t="shared" si="11"/>
        <v>#REF!</v>
      </c>
      <c r="E150" s="25" t="e">
        <f t="shared" si="8"/>
        <v>#REF!</v>
      </c>
      <c r="F150" s="25" t="e">
        <f t="shared" si="10"/>
        <v>#REF!</v>
      </c>
      <c r="J150" t="e">
        <f t="shared" si="9"/>
        <v>#REF!</v>
      </c>
    </row>
    <row r="151" spans="1:10" x14ac:dyDescent="0.25">
      <c r="A151" s="41">
        <v>148</v>
      </c>
      <c r="B151" s="37" t="e">
        <f t="shared" si="11"/>
        <v>#REF!</v>
      </c>
      <c r="E151" s="25" t="e">
        <f t="shared" si="8"/>
        <v>#REF!</v>
      </c>
      <c r="F151" s="25" t="e">
        <f t="shared" si="10"/>
        <v>#REF!</v>
      </c>
      <c r="J151" t="e">
        <f t="shared" si="9"/>
        <v>#REF!</v>
      </c>
    </row>
    <row r="152" spans="1:10" x14ac:dyDescent="0.25">
      <c r="A152" s="41">
        <v>149</v>
      </c>
      <c r="B152" s="37" t="e">
        <f t="shared" si="11"/>
        <v>#REF!</v>
      </c>
      <c r="E152" s="25" t="e">
        <f t="shared" si="8"/>
        <v>#REF!</v>
      </c>
      <c r="F152" s="25" t="e">
        <f t="shared" si="10"/>
        <v>#REF!</v>
      </c>
      <c r="J152" t="e">
        <f t="shared" si="9"/>
        <v>#REF!</v>
      </c>
    </row>
    <row r="153" spans="1:10" x14ac:dyDescent="0.25">
      <c r="A153" s="41">
        <v>150</v>
      </c>
      <c r="B153" s="37" t="e">
        <f t="shared" si="11"/>
        <v>#REF!</v>
      </c>
      <c r="E153" s="25" t="e">
        <f t="shared" si="8"/>
        <v>#REF!</v>
      </c>
      <c r="F153" s="25" t="e">
        <f t="shared" si="10"/>
        <v>#REF!</v>
      </c>
      <c r="J153" t="e">
        <f t="shared" si="9"/>
        <v>#REF!</v>
      </c>
    </row>
    <row r="154" spans="1:10" x14ac:dyDescent="0.25">
      <c r="A154" s="41">
        <v>151</v>
      </c>
      <c r="B154" s="37" t="e">
        <f t="shared" si="11"/>
        <v>#REF!</v>
      </c>
      <c r="E154" s="25" t="e">
        <f t="shared" ref="E154:E217" si="12">J154*(B154*$L$1+F154)-(J154-1)*$L$3</f>
        <v>#REF!</v>
      </c>
      <c r="F154" s="25" t="e">
        <f t="shared" si="10"/>
        <v>#REF!</v>
      </c>
      <c r="J154" t="e">
        <f t="shared" si="9"/>
        <v>#REF!</v>
      </c>
    </row>
    <row r="155" spans="1:10" x14ac:dyDescent="0.25">
      <c r="A155" s="41">
        <v>152</v>
      </c>
      <c r="B155" s="37" t="e">
        <f t="shared" si="11"/>
        <v>#REF!</v>
      </c>
      <c r="E155" s="25" t="e">
        <f t="shared" si="12"/>
        <v>#REF!</v>
      </c>
      <c r="F155" s="25" t="e">
        <f t="shared" si="10"/>
        <v>#REF!</v>
      </c>
      <c r="J155" t="e">
        <f t="shared" ref="J155:J218" si="13">IF($I$3&lt;=A155,0,1)</f>
        <v>#REF!</v>
      </c>
    </row>
    <row r="156" spans="1:10" x14ac:dyDescent="0.25">
      <c r="A156" s="41">
        <v>153</v>
      </c>
      <c r="B156" s="37" t="e">
        <f t="shared" si="11"/>
        <v>#REF!</v>
      </c>
      <c r="E156" s="25" t="e">
        <f t="shared" si="12"/>
        <v>#REF!</v>
      </c>
      <c r="F156" s="25" t="e">
        <f t="shared" si="10"/>
        <v>#REF!</v>
      </c>
      <c r="J156" t="e">
        <f t="shared" si="13"/>
        <v>#REF!</v>
      </c>
    </row>
    <row r="157" spans="1:10" x14ac:dyDescent="0.25">
      <c r="A157" s="41">
        <v>154</v>
      </c>
      <c r="B157" s="37" t="e">
        <f t="shared" si="11"/>
        <v>#REF!</v>
      </c>
      <c r="E157" s="25" t="e">
        <f t="shared" si="12"/>
        <v>#REF!</v>
      </c>
      <c r="F157" s="25" t="e">
        <f t="shared" si="10"/>
        <v>#REF!</v>
      </c>
      <c r="J157" t="e">
        <f t="shared" si="13"/>
        <v>#REF!</v>
      </c>
    </row>
    <row r="158" spans="1:10" x14ac:dyDescent="0.25">
      <c r="A158" s="41">
        <v>155</v>
      </c>
      <c r="B158" s="37" t="e">
        <f t="shared" si="11"/>
        <v>#REF!</v>
      </c>
      <c r="E158" s="25" t="e">
        <f t="shared" si="12"/>
        <v>#REF!</v>
      </c>
      <c r="F158" s="25" t="e">
        <f t="shared" si="10"/>
        <v>#REF!</v>
      </c>
      <c r="J158" t="e">
        <f t="shared" si="13"/>
        <v>#REF!</v>
      </c>
    </row>
    <row r="159" spans="1:10" x14ac:dyDescent="0.25">
      <c r="A159" s="41">
        <v>156</v>
      </c>
      <c r="B159" s="37" t="e">
        <f t="shared" si="11"/>
        <v>#REF!</v>
      </c>
      <c r="E159" s="25" t="e">
        <f t="shared" si="12"/>
        <v>#REF!</v>
      </c>
      <c r="F159" s="25" t="e">
        <f t="shared" si="10"/>
        <v>#REF!</v>
      </c>
      <c r="J159" t="e">
        <f t="shared" si="13"/>
        <v>#REF!</v>
      </c>
    </row>
    <row r="160" spans="1:10" x14ac:dyDescent="0.25">
      <c r="A160" s="41">
        <v>157</v>
      </c>
      <c r="B160" s="37" t="e">
        <f t="shared" si="11"/>
        <v>#REF!</v>
      </c>
      <c r="E160" s="25" t="e">
        <f t="shared" si="12"/>
        <v>#REF!</v>
      </c>
      <c r="F160" s="25" t="e">
        <f t="shared" si="10"/>
        <v>#REF!</v>
      </c>
      <c r="J160" t="e">
        <f t="shared" si="13"/>
        <v>#REF!</v>
      </c>
    </row>
    <row r="161" spans="1:10" x14ac:dyDescent="0.25">
      <c r="A161" s="41">
        <v>158</v>
      </c>
      <c r="B161" s="37" t="e">
        <f t="shared" si="11"/>
        <v>#REF!</v>
      </c>
      <c r="E161" s="25" t="e">
        <f t="shared" si="12"/>
        <v>#REF!</v>
      </c>
      <c r="F161" s="25" t="e">
        <f t="shared" si="10"/>
        <v>#REF!</v>
      </c>
      <c r="J161" t="e">
        <f t="shared" si="13"/>
        <v>#REF!</v>
      </c>
    </row>
    <row r="162" spans="1:10" x14ac:dyDescent="0.25">
      <c r="A162" s="41">
        <v>159</v>
      </c>
      <c r="B162" s="37" t="e">
        <f t="shared" si="11"/>
        <v>#REF!</v>
      </c>
      <c r="E162" s="25" t="e">
        <f t="shared" si="12"/>
        <v>#REF!</v>
      </c>
      <c r="F162" s="25" t="e">
        <f t="shared" si="10"/>
        <v>#REF!</v>
      </c>
      <c r="J162" t="e">
        <f t="shared" si="13"/>
        <v>#REF!</v>
      </c>
    </row>
    <row r="163" spans="1:10" x14ac:dyDescent="0.25">
      <c r="A163" s="41">
        <v>160</v>
      </c>
      <c r="B163" s="37" t="e">
        <f t="shared" si="11"/>
        <v>#REF!</v>
      </c>
      <c r="E163" s="25" t="e">
        <f t="shared" si="12"/>
        <v>#REF!</v>
      </c>
      <c r="F163" s="25" t="e">
        <f t="shared" si="10"/>
        <v>#REF!</v>
      </c>
      <c r="J163" t="e">
        <f t="shared" si="13"/>
        <v>#REF!</v>
      </c>
    </row>
    <row r="164" spans="1:10" x14ac:dyDescent="0.25">
      <c r="A164" s="41">
        <v>161</v>
      </c>
      <c r="B164" s="37" t="e">
        <f t="shared" si="11"/>
        <v>#REF!</v>
      </c>
      <c r="E164" s="25" t="e">
        <f t="shared" si="12"/>
        <v>#REF!</v>
      </c>
      <c r="F164" s="25" t="e">
        <f t="shared" si="10"/>
        <v>#REF!</v>
      </c>
      <c r="J164" t="e">
        <f t="shared" si="13"/>
        <v>#REF!</v>
      </c>
    </row>
    <row r="165" spans="1:10" x14ac:dyDescent="0.25">
      <c r="A165" s="41">
        <v>162</v>
      </c>
      <c r="B165" s="37" t="e">
        <f t="shared" si="11"/>
        <v>#REF!</v>
      </c>
      <c r="E165" s="25" t="e">
        <f t="shared" si="12"/>
        <v>#REF!</v>
      </c>
      <c r="F165" s="25" t="e">
        <f t="shared" si="10"/>
        <v>#REF!</v>
      </c>
      <c r="J165" t="e">
        <f t="shared" si="13"/>
        <v>#REF!</v>
      </c>
    </row>
    <row r="166" spans="1:10" x14ac:dyDescent="0.25">
      <c r="A166" s="41">
        <v>163</v>
      </c>
      <c r="B166" s="37" t="e">
        <f t="shared" si="11"/>
        <v>#REF!</v>
      </c>
      <c r="E166" s="25" t="e">
        <f t="shared" si="12"/>
        <v>#REF!</v>
      </c>
      <c r="F166" s="25" t="e">
        <f t="shared" si="10"/>
        <v>#REF!</v>
      </c>
      <c r="J166" t="e">
        <f t="shared" si="13"/>
        <v>#REF!</v>
      </c>
    </row>
    <row r="167" spans="1:10" x14ac:dyDescent="0.25">
      <c r="A167" s="41">
        <v>164</v>
      </c>
      <c r="B167" s="37" t="e">
        <f t="shared" si="11"/>
        <v>#REF!</v>
      </c>
      <c r="E167" s="25" t="e">
        <f t="shared" si="12"/>
        <v>#REF!</v>
      </c>
      <c r="F167" s="25" t="e">
        <f t="shared" si="10"/>
        <v>#REF!</v>
      </c>
      <c r="J167" t="e">
        <f t="shared" si="13"/>
        <v>#REF!</v>
      </c>
    </row>
    <row r="168" spans="1:10" x14ac:dyDescent="0.25">
      <c r="A168" s="41">
        <v>165</v>
      </c>
      <c r="B168" s="37" t="e">
        <f t="shared" si="11"/>
        <v>#REF!</v>
      </c>
      <c r="E168" s="25" t="e">
        <f t="shared" si="12"/>
        <v>#REF!</v>
      </c>
      <c r="F168" s="25" t="e">
        <f t="shared" si="10"/>
        <v>#REF!</v>
      </c>
      <c r="J168" t="e">
        <f t="shared" si="13"/>
        <v>#REF!</v>
      </c>
    </row>
    <row r="169" spans="1:10" x14ac:dyDescent="0.25">
      <c r="A169" s="41">
        <v>166</v>
      </c>
      <c r="B169" s="37" t="e">
        <f t="shared" si="11"/>
        <v>#REF!</v>
      </c>
      <c r="E169" s="25" t="e">
        <f t="shared" si="12"/>
        <v>#REF!</v>
      </c>
      <c r="F169" s="25" t="e">
        <f t="shared" si="10"/>
        <v>#REF!</v>
      </c>
      <c r="J169" t="e">
        <f t="shared" si="13"/>
        <v>#REF!</v>
      </c>
    </row>
    <row r="170" spans="1:10" x14ac:dyDescent="0.25">
      <c r="A170" s="41">
        <v>167</v>
      </c>
      <c r="B170" s="37" t="e">
        <f t="shared" si="11"/>
        <v>#REF!</v>
      </c>
      <c r="E170" s="25" t="e">
        <f t="shared" si="12"/>
        <v>#REF!</v>
      </c>
      <c r="F170" s="25" t="e">
        <f t="shared" si="10"/>
        <v>#REF!</v>
      </c>
      <c r="J170" t="e">
        <f t="shared" si="13"/>
        <v>#REF!</v>
      </c>
    </row>
    <row r="171" spans="1:10" x14ac:dyDescent="0.25">
      <c r="A171" s="41">
        <v>168</v>
      </c>
      <c r="B171" s="37" t="e">
        <f t="shared" si="11"/>
        <v>#REF!</v>
      </c>
      <c r="E171" s="25" t="e">
        <f t="shared" si="12"/>
        <v>#REF!</v>
      </c>
      <c r="F171" s="25" t="e">
        <f t="shared" si="10"/>
        <v>#REF!</v>
      </c>
      <c r="J171" t="e">
        <f t="shared" si="13"/>
        <v>#REF!</v>
      </c>
    </row>
    <row r="172" spans="1:10" x14ac:dyDescent="0.25">
      <c r="A172" s="41">
        <v>169</v>
      </c>
      <c r="B172" s="37" t="e">
        <f t="shared" si="11"/>
        <v>#REF!</v>
      </c>
      <c r="E172" s="25" t="e">
        <f t="shared" si="12"/>
        <v>#REF!</v>
      </c>
      <c r="F172" s="25" t="e">
        <f t="shared" si="10"/>
        <v>#REF!</v>
      </c>
      <c r="J172" t="e">
        <f t="shared" si="13"/>
        <v>#REF!</v>
      </c>
    </row>
    <row r="173" spans="1:10" x14ac:dyDescent="0.25">
      <c r="A173" s="41">
        <v>170</v>
      </c>
      <c r="B173" s="37" t="e">
        <f t="shared" si="11"/>
        <v>#REF!</v>
      </c>
      <c r="E173" s="25" t="e">
        <f t="shared" si="12"/>
        <v>#REF!</v>
      </c>
      <c r="F173" s="25" t="e">
        <f t="shared" si="10"/>
        <v>#REF!</v>
      </c>
      <c r="J173" t="e">
        <f t="shared" si="13"/>
        <v>#REF!</v>
      </c>
    </row>
    <row r="174" spans="1:10" x14ac:dyDescent="0.25">
      <c r="A174" s="41">
        <v>171</v>
      </c>
      <c r="B174" s="37" t="e">
        <f t="shared" si="11"/>
        <v>#REF!</v>
      </c>
      <c r="E174" s="25" t="e">
        <f t="shared" si="12"/>
        <v>#REF!</v>
      </c>
      <c r="F174" s="25" t="e">
        <f t="shared" si="10"/>
        <v>#REF!</v>
      </c>
      <c r="J174" t="e">
        <f t="shared" si="13"/>
        <v>#REF!</v>
      </c>
    </row>
    <row r="175" spans="1:10" x14ac:dyDescent="0.25">
      <c r="A175" s="41">
        <v>172</v>
      </c>
      <c r="B175" s="37" t="e">
        <f t="shared" si="11"/>
        <v>#REF!</v>
      </c>
      <c r="E175" s="25" t="e">
        <f t="shared" si="12"/>
        <v>#REF!</v>
      </c>
      <c r="F175" s="25" t="e">
        <f t="shared" si="10"/>
        <v>#REF!</v>
      </c>
      <c r="J175" t="e">
        <f t="shared" si="13"/>
        <v>#REF!</v>
      </c>
    </row>
    <row r="176" spans="1:10" x14ac:dyDescent="0.25">
      <c r="A176" s="41">
        <v>173</v>
      </c>
      <c r="B176" s="37" t="e">
        <f t="shared" si="11"/>
        <v>#REF!</v>
      </c>
      <c r="E176" s="25" t="e">
        <f t="shared" si="12"/>
        <v>#REF!</v>
      </c>
      <c r="F176" s="25" t="e">
        <f t="shared" si="10"/>
        <v>#REF!</v>
      </c>
      <c r="J176" t="e">
        <f t="shared" si="13"/>
        <v>#REF!</v>
      </c>
    </row>
    <row r="177" spans="1:10" x14ac:dyDescent="0.25">
      <c r="A177" s="41">
        <v>174</v>
      </c>
      <c r="B177" s="37" t="e">
        <f t="shared" si="11"/>
        <v>#REF!</v>
      </c>
      <c r="E177" s="25" t="e">
        <f t="shared" si="12"/>
        <v>#REF!</v>
      </c>
      <c r="F177" s="25" t="e">
        <f t="shared" si="10"/>
        <v>#REF!</v>
      </c>
      <c r="J177" t="e">
        <f t="shared" si="13"/>
        <v>#REF!</v>
      </c>
    </row>
    <row r="178" spans="1:10" x14ac:dyDescent="0.25">
      <c r="A178" s="41">
        <v>175</v>
      </c>
      <c r="B178" s="37" t="e">
        <f t="shared" si="11"/>
        <v>#REF!</v>
      </c>
      <c r="E178" s="25" t="e">
        <f t="shared" si="12"/>
        <v>#REF!</v>
      </c>
      <c r="F178" s="25" t="e">
        <f t="shared" si="10"/>
        <v>#REF!</v>
      </c>
      <c r="J178" t="e">
        <f t="shared" si="13"/>
        <v>#REF!</v>
      </c>
    </row>
    <row r="179" spans="1:10" x14ac:dyDescent="0.25">
      <c r="A179" s="41">
        <v>176</v>
      </c>
      <c r="B179" s="37" t="e">
        <f t="shared" si="11"/>
        <v>#REF!</v>
      </c>
      <c r="E179" s="25" t="e">
        <f t="shared" si="12"/>
        <v>#REF!</v>
      </c>
      <c r="F179" s="25" t="e">
        <f t="shared" si="10"/>
        <v>#REF!</v>
      </c>
      <c r="J179" t="e">
        <f t="shared" si="13"/>
        <v>#REF!</v>
      </c>
    </row>
    <row r="180" spans="1:10" x14ac:dyDescent="0.25">
      <c r="A180" s="41">
        <v>177</v>
      </c>
      <c r="B180" s="37" t="e">
        <f t="shared" si="11"/>
        <v>#REF!</v>
      </c>
      <c r="E180" s="25" t="e">
        <f t="shared" si="12"/>
        <v>#REF!</v>
      </c>
      <c r="F180" s="25" t="e">
        <f t="shared" si="10"/>
        <v>#REF!</v>
      </c>
      <c r="J180" t="e">
        <f t="shared" si="13"/>
        <v>#REF!</v>
      </c>
    </row>
    <row r="181" spans="1:10" x14ac:dyDescent="0.25">
      <c r="A181" s="41">
        <v>178</v>
      </c>
      <c r="B181" s="37" t="e">
        <f t="shared" si="11"/>
        <v>#REF!</v>
      </c>
      <c r="E181" s="25" t="e">
        <f t="shared" si="12"/>
        <v>#REF!</v>
      </c>
      <c r="F181" s="25" t="e">
        <f t="shared" si="10"/>
        <v>#REF!</v>
      </c>
      <c r="J181" t="e">
        <f t="shared" si="13"/>
        <v>#REF!</v>
      </c>
    </row>
    <row r="182" spans="1:10" x14ac:dyDescent="0.25">
      <c r="A182" s="41">
        <v>179</v>
      </c>
      <c r="B182" s="37" t="e">
        <f t="shared" si="11"/>
        <v>#REF!</v>
      </c>
      <c r="E182" s="25" t="e">
        <f t="shared" si="12"/>
        <v>#REF!</v>
      </c>
      <c r="F182" s="25" t="e">
        <f t="shared" si="10"/>
        <v>#REF!</v>
      </c>
      <c r="J182" t="e">
        <f t="shared" si="13"/>
        <v>#REF!</v>
      </c>
    </row>
    <row r="183" spans="1:10" x14ac:dyDescent="0.25">
      <c r="A183" s="41">
        <v>180</v>
      </c>
      <c r="B183" s="37" t="e">
        <f t="shared" si="11"/>
        <v>#REF!</v>
      </c>
      <c r="E183" s="25" t="e">
        <f t="shared" si="12"/>
        <v>#REF!</v>
      </c>
      <c r="F183" s="25" t="e">
        <f t="shared" si="10"/>
        <v>#REF!</v>
      </c>
      <c r="J183" t="e">
        <f t="shared" si="13"/>
        <v>#REF!</v>
      </c>
    </row>
    <row r="184" spans="1:10" x14ac:dyDescent="0.25">
      <c r="A184" s="41">
        <v>181</v>
      </c>
      <c r="B184" s="37" t="e">
        <f t="shared" si="11"/>
        <v>#REF!</v>
      </c>
      <c r="E184" s="25" t="e">
        <f t="shared" si="12"/>
        <v>#REF!</v>
      </c>
      <c r="F184" s="25" t="e">
        <f t="shared" si="10"/>
        <v>#REF!</v>
      </c>
      <c r="J184" t="e">
        <f t="shared" si="13"/>
        <v>#REF!</v>
      </c>
    </row>
    <row r="185" spans="1:10" x14ac:dyDescent="0.25">
      <c r="A185" s="41">
        <v>182</v>
      </c>
      <c r="B185" s="37" t="e">
        <f t="shared" si="11"/>
        <v>#REF!</v>
      </c>
      <c r="E185" s="25" t="e">
        <f t="shared" si="12"/>
        <v>#REF!</v>
      </c>
      <c r="F185" s="25" t="e">
        <f t="shared" si="10"/>
        <v>#REF!</v>
      </c>
      <c r="J185" t="e">
        <f t="shared" si="13"/>
        <v>#REF!</v>
      </c>
    </row>
    <row r="186" spans="1:10" x14ac:dyDescent="0.25">
      <c r="A186" s="41">
        <v>183</v>
      </c>
      <c r="B186" s="37" t="e">
        <f t="shared" si="11"/>
        <v>#REF!</v>
      </c>
      <c r="E186" s="25" t="e">
        <f t="shared" si="12"/>
        <v>#REF!</v>
      </c>
      <c r="F186" s="25" t="e">
        <f t="shared" si="10"/>
        <v>#REF!</v>
      </c>
      <c r="J186" t="e">
        <f t="shared" si="13"/>
        <v>#REF!</v>
      </c>
    </row>
    <row r="187" spans="1:10" x14ac:dyDescent="0.25">
      <c r="A187" s="41">
        <v>184</v>
      </c>
      <c r="B187" s="37" t="e">
        <f t="shared" si="11"/>
        <v>#REF!</v>
      </c>
      <c r="E187" s="25" t="e">
        <f t="shared" si="12"/>
        <v>#REF!</v>
      </c>
      <c r="F187" s="25" t="e">
        <f t="shared" si="10"/>
        <v>#REF!</v>
      </c>
      <c r="J187" t="e">
        <f t="shared" si="13"/>
        <v>#REF!</v>
      </c>
    </row>
    <row r="188" spans="1:10" x14ac:dyDescent="0.25">
      <c r="A188" s="41">
        <v>185</v>
      </c>
      <c r="B188" s="37" t="e">
        <f t="shared" si="11"/>
        <v>#REF!</v>
      </c>
      <c r="E188" s="25" t="e">
        <f t="shared" si="12"/>
        <v>#REF!</v>
      </c>
      <c r="F188" s="25" t="e">
        <f t="shared" si="10"/>
        <v>#REF!</v>
      </c>
      <c r="J188" t="e">
        <f t="shared" si="13"/>
        <v>#REF!</v>
      </c>
    </row>
    <row r="189" spans="1:10" x14ac:dyDescent="0.25">
      <c r="A189" s="41">
        <v>186</v>
      </c>
      <c r="B189" s="37" t="e">
        <f t="shared" si="11"/>
        <v>#REF!</v>
      </c>
      <c r="E189" s="25" t="e">
        <f t="shared" si="12"/>
        <v>#REF!</v>
      </c>
      <c r="F189" s="25" t="e">
        <f t="shared" si="10"/>
        <v>#REF!</v>
      </c>
      <c r="J189" t="e">
        <f t="shared" si="13"/>
        <v>#REF!</v>
      </c>
    </row>
    <row r="190" spans="1:10" x14ac:dyDescent="0.25">
      <c r="A190" s="41">
        <v>187</v>
      </c>
      <c r="B190" s="37" t="e">
        <f t="shared" si="11"/>
        <v>#REF!</v>
      </c>
      <c r="E190" s="25" t="e">
        <f t="shared" si="12"/>
        <v>#REF!</v>
      </c>
      <c r="F190" s="25" t="e">
        <f t="shared" si="10"/>
        <v>#REF!</v>
      </c>
      <c r="J190" t="e">
        <f t="shared" si="13"/>
        <v>#REF!</v>
      </c>
    </row>
    <row r="191" spans="1:10" x14ac:dyDescent="0.25">
      <c r="A191" s="41">
        <v>188</v>
      </c>
      <c r="B191" s="37" t="e">
        <f t="shared" si="11"/>
        <v>#REF!</v>
      </c>
      <c r="E191" s="25" t="e">
        <f t="shared" si="12"/>
        <v>#REF!</v>
      </c>
      <c r="F191" s="25" t="e">
        <f t="shared" si="10"/>
        <v>#REF!</v>
      </c>
      <c r="J191" t="e">
        <f t="shared" si="13"/>
        <v>#REF!</v>
      </c>
    </row>
    <row r="192" spans="1:10" x14ac:dyDescent="0.25">
      <c r="A192" s="41">
        <v>189</v>
      </c>
      <c r="B192" s="37" t="e">
        <f t="shared" si="11"/>
        <v>#REF!</v>
      </c>
      <c r="E192" s="25" t="e">
        <f t="shared" si="12"/>
        <v>#REF!</v>
      </c>
      <c r="F192" s="25" t="e">
        <f t="shared" si="10"/>
        <v>#REF!</v>
      </c>
      <c r="J192" t="e">
        <f t="shared" si="13"/>
        <v>#REF!</v>
      </c>
    </row>
    <row r="193" spans="1:10" x14ac:dyDescent="0.25">
      <c r="A193" s="41">
        <v>190</v>
      </c>
      <c r="B193" s="37" t="e">
        <f t="shared" si="11"/>
        <v>#REF!</v>
      </c>
      <c r="E193" s="25" t="e">
        <f t="shared" si="12"/>
        <v>#REF!</v>
      </c>
      <c r="F193" s="25" t="e">
        <f t="shared" si="10"/>
        <v>#REF!</v>
      </c>
      <c r="J193" t="e">
        <f t="shared" si="13"/>
        <v>#REF!</v>
      </c>
    </row>
    <row r="194" spans="1:10" x14ac:dyDescent="0.25">
      <c r="A194" s="41">
        <v>191</v>
      </c>
      <c r="B194" s="37" t="e">
        <f t="shared" si="11"/>
        <v>#REF!</v>
      </c>
      <c r="E194" s="25" t="e">
        <f t="shared" si="12"/>
        <v>#REF!</v>
      </c>
      <c r="F194" s="25" t="e">
        <f t="shared" si="10"/>
        <v>#REF!</v>
      </c>
      <c r="J194" t="e">
        <f t="shared" si="13"/>
        <v>#REF!</v>
      </c>
    </row>
    <row r="195" spans="1:10" x14ac:dyDescent="0.25">
      <c r="A195" s="41">
        <v>192</v>
      </c>
      <c r="B195" s="37" t="e">
        <f t="shared" si="11"/>
        <v>#REF!</v>
      </c>
      <c r="E195" s="25" t="e">
        <f t="shared" si="12"/>
        <v>#REF!</v>
      </c>
      <c r="F195" s="25" t="e">
        <f t="shared" si="10"/>
        <v>#REF!</v>
      </c>
      <c r="J195" t="e">
        <f t="shared" si="13"/>
        <v>#REF!</v>
      </c>
    </row>
    <row r="196" spans="1:10" x14ac:dyDescent="0.25">
      <c r="A196" s="41">
        <v>193</v>
      </c>
      <c r="B196" s="37" t="e">
        <f t="shared" si="11"/>
        <v>#REF!</v>
      </c>
      <c r="E196" s="25" t="e">
        <f t="shared" si="12"/>
        <v>#REF!</v>
      </c>
      <c r="F196" s="25" t="e">
        <f t="shared" si="10"/>
        <v>#REF!</v>
      </c>
      <c r="J196" t="e">
        <f t="shared" si="13"/>
        <v>#REF!</v>
      </c>
    </row>
    <row r="197" spans="1:10" x14ac:dyDescent="0.25">
      <c r="A197" s="41">
        <v>194</v>
      </c>
      <c r="B197" s="37" t="e">
        <f t="shared" si="11"/>
        <v>#REF!</v>
      </c>
      <c r="E197" s="25" t="e">
        <f t="shared" si="12"/>
        <v>#REF!</v>
      </c>
      <c r="F197" s="25" t="e">
        <f t="shared" ref="F197:F259" si="14">IF(A197&lt;$I$3,$L$2,0)</f>
        <v>#REF!</v>
      </c>
      <c r="J197" t="e">
        <f t="shared" si="13"/>
        <v>#REF!</v>
      </c>
    </row>
    <row r="198" spans="1:10" x14ac:dyDescent="0.25">
      <c r="A198" s="41">
        <v>195</v>
      </c>
      <c r="B198" s="37" t="e">
        <f t="shared" ref="B198:B259" si="15">J198*($H$3-C198+D198)</f>
        <v>#REF!</v>
      </c>
      <c r="E198" s="25" t="e">
        <f t="shared" si="12"/>
        <v>#REF!</v>
      </c>
      <c r="F198" s="25" t="e">
        <f t="shared" si="14"/>
        <v>#REF!</v>
      </c>
      <c r="J198" t="e">
        <f t="shared" si="13"/>
        <v>#REF!</v>
      </c>
    </row>
    <row r="199" spans="1:10" x14ac:dyDescent="0.25">
      <c r="A199" s="41">
        <v>196</v>
      </c>
      <c r="B199" s="37" t="e">
        <f t="shared" si="15"/>
        <v>#REF!</v>
      </c>
      <c r="E199" s="25" t="e">
        <f t="shared" si="12"/>
        <v>#REF!</v>
      </c>
      <c r="F199" s="25" t="e">
        <f t="shared" si="14"/>
        <v>#REF!</v>
      </c>
      <c r="J199" t="e">
        <f t="shared" si="13"/>
        <v>#REF!</v>
      </c>
    </row>
    <row r="200" spans="1:10" x14ac:dyDescent="0.25">
      <c r="A200" s="41">
        <v>197</v>
      </c>
      <c r="B200" s="37" t="e">
        <f t="shared" si="15"/>
        <v>#REF!</v>
      </c>
      <c r="E200" s="25" t="e">
        <f t="shared" si="12"/>
        <v>#REF!</v>
      </c>
      <c r="F200" s="25" t="e">
        <f t="shared" si="14"/>
        <v>#REF!</v>
      </c>
      <c r="J200" t="e">
        <f t="shared" si="13"/>
        <v>#REF!</v>
      </c>
    </row>
    <row r="201" spans="1:10" x14ac:dyDescent="0.25">
      <c r="A201" s="41">
        <v>198</v>
      </c>
      <c r="B201" s="37" t="e">
        <f t="shared" si="15"/>
        <v>#REF!</v>
      </c>
      <c r="E201" s="25" t="e">
        <f t="shared" si="12"/>
        <v>#REF!</v>
      </c>
      <c r="F201" s="25" t="e">
        <f t="shared" si="14"/>
        <v>#REF!</v>
      </c>
      <c r="J201" t="e">
        <f t="shared" si="13"/>
        <v>#REF!</v>
      </c>
    </row>
    <row r="202" spans="1:10" x14ac:dyDescent="0.25">
      <c r="A202" s="41">
        <v>199</v>
      </c>
      <c r="B202" s="37" t="e">
        <f t="shared" si="15"/>
        <v>#REF!</v>
      </c>
      <c r="E202" s="25" t="e">
        <f t="shared" si="12"/>
        <v>#REF!</v>
      </c>
      <c r="F202" s="25" t="e">
        <f t="shared" si="14"/>
        <v>#REF!</v>
      </c>
      <c r="J202" t="e">
        <f t="shared" si="13"/>
        <v>#REF!</v>
      </c>
    </row>
    <row r="203" spans="1:10" x14ac:dyDescent="0.25">
      <c r="A203" s="41">
        <v>200</v>
      </c>
      <c r="B203" s="37" t="e">
        <f t="shared" si="15"/>
        <v>#REF!</v>
      </c>
      <c r="E203" s="25" t="e">
        <f t="shared" si="12"/>
        <v>#REF!</v>
      </c>
      <c r="F203" s="25" t="e">
        <f t="shared" si="14"/>
        <v>#REF!</v>
      </c>
      <c r="J203" t="e">
        <f t="shared" si="13"/>
        <v>#REF!</v>
      </c>
    </row>
    <row r="204" spans="1:10" x14ac:dyDescent="0.25">
      <c r="A204" s="41">
        <v>201</v>
      </c>
      <c r="B204" s="37" t="e">
        <f t="shared" si="15"/>
        <v>#REF!</v>
      </c>
      <c r="E204" s="25" t="e">
        <f t="shared" si="12"/>
        <v>#REF!</v>
      </c>
      <c r="F204" s="25" t="e">
        <f t="shared" si="14"/>
        <v>#REF!</v>
      </c>
      <c r="J204" t="e">
        <f t="shared" si="13"/>
        <v>#REF!</v>
      </c>
    </row>
    <row r="205" spans="1:10" x14ac:dyDescent="0.25">
      <c r="A205" s="41">
        <v>202</v>
      </c>
      <c r="B205" s="37" t="e">
        <f t="shared" si="15"/>
        <v>#REF!</v>
      </c>
      <c r="E205" s="25" t="e">
        <f t="shared" si="12"/>
        <v>#REF!</v>
      </c>
      <c r="F205" s="25" t="e">
        <f t="shared" si="14"/>
        <v>#REF!</v>
      </c>
      <c r="J205" t="e">
        <f t="shared" si="13"/>
        <v>#REF!</v>
      </c>
    </row>
    <row r="206" spans="1:10" x14ac:dyDescent="0.25">
      <c r="A206" s="41">
        <v>203</v>
      </c>
      <c r="B206" s="37" t="e">
        <f t="shared" si="15"/>
        <v>#REF!</v>
      </c>
      <c r="E206" s="25" t="e">
        <f t="shared" si="12"/>
        <v>#REF!</v>
      </c>
      <c r="F206" s="25" t="e">
        <f t="shared" si="14"/>
        <v>#REF!</v>
      </c>
      <c r="J206" t="e">
        <f t="shared" si="13"/>
        <v>#REF!</v>
      </c>
    </row>
    <row r="207" spans="1:10" x14ac:dyDescent="0.25">
      <c r="A207" s="41">
        <v>204</v>
      </c>
      <c r="B207" s="37" t="e">
        <f t="shared" si="15"/>
        <v>#REF!</v>
      </c>
      <c r="E207" s="25" t="e">
        <f t="shared" si="12"/>
        <v>#REF!</v>
      </c>
      <c r="F207" s="25" t="e">
        <f t="shared" si="14"/>
        <v>#REF!</v>
      </c>
      <c r="J207" t="e">
        <f t="shared" si="13"/>
        <v>#REF!</v>
      </c>
    </row>
    <row r="208" spans="1:10" x14ac:dyDescent="0.25">
      <c r="A208" s="41">
        <v>205</v>
      </c>
      <c r="B208" s="37" t="e">
        <f t="shared" si="15"/>
        <v>#REF!</v>
      </c>
      <c r="E208" s="25" t="e">
        <f t="shared" si="12"/>
        <v>#REF!</v>
      </c>
      <c r="F208" s="25" t="e">
        <f t="shared" si="14"/>
        <v>#REF!</v>
      </c>
      <c r="J208" t="e">
        <f t="shared" si="13"/>
        <v>#REF!</v>
      </c>
    </row>
    <row r="209" spans="1:10" x14ac:dyDescent="0.25">
      <c r="A209" s="41">
        <v>206</v>
      </c>
      <c r="B209" s="37" t="e">
        <f t="shared" si="15"/>
        <v>#REF!</v>
      </c>
      <c r="E209" s="25" t="e">
        <f t="shared" si="12"/>
        <v>#REF!</v>
      </c>
      <c r="F209" s="25" t="e">
        <f t="shared" si="14"/>
        <v>#REF!</v>
      </c>
      <c r="J209" t="e">
        <f t="shared" si="13"/>
        <v>#REF!</v>
      </c>
    </row>
    <row r="210" spans="1:10" x14ac:dyDescent="0.25">
      <c r="A210" s="41">
        <v>207</v>
      </c>
      <c r="B210" s="37" t="e">
        <f t="shared" si="15"/>
        <v>#REF!</v>
      </c>
      <c r="E210" s="25" t="e">
        <f t="shared" si="12"/>
        <v>#REF!</v>
      </c>
      <c r="F210" s="25" t="e">
        <f t="shared" si="14"/>
        <v>#REF!</v>
      </c>
      <c r="J210" t="e">
        <f t="shared" si="13"/>
        <v>#REF!</v>
      </c>
    </row>
    <row r="211" spans="1:10" x14ac:dyDescent="0.25">
      <c r="A211" s="41">
        <v>208</v>
      </c>
      <c r="B211" s="37" t="e">
        <f t="shared" si="15"/>
        <v>#REF!</v>
      </c>
      <c r="E211" s="25" t="e">
        <f t="shared" si="12"/>
        <v>#REF!</v>
      </c>
      <c r="F211" s="25" t="e">
        <f t="shared" si="14"/>
        <v>#REF!</v>
      </c>
      <c r="J211" t="e">
        <f t="shared" si="13"/>
        <v>#REF!</v>
      </c>
    </row>
    <row r="212" spans="1:10" x14ac:dyDescent="0.25">
      <c r="A212" s="41">
        <v>209</v>
      </c>
      <c r="B212" s="37" t="e">
        <f t="shared" si="15"/>
        <v>#REF!</v>
      </c>
      <c r="E212" s="25" t="e">
        <f t="shared" si="12"/>
        <v>#REF!</v>
      </c>
      <c r="F212" s="25" t="e">
        <f t="shared" si="14"/>
        <v>#REF!</v>
      </c>
      <c r="J212" t="e">
        <f t="shared" si="13"/>
        <v>#REF!</v>
      </c>
    </row>
    <row r="213" spans="1:10" x14ac:dyDescent="0.25">
      <c r="A213" s="41">
        <v>210</v>
      </c>
      <c r="B213" s="37" t="e">
        <f t="shared" si="15"/>
        <v>#REF!</v>
      </c>
      <c r="E213" s="25" t="e">
        <f t="shared" si="12"/>
        <v>#REF!</v>
      </c>
      <c r="F213" s="25" t="e">
        <f t="shared" si="14"/>
        <v>#REF!</v>
      </c>
      <c r="J213" t="e">
        <f t="shared" si="13"/>
        <v>#REF!</v>
      </c>
    </row>
    <row r="214" spans="1:10" x14ac:dyDescent="0.25">
      <c r="A214" s="41">
        <v>211</v>
      </c>
      <c r="B214" s="37" t="e">
        <f t="shared" si="15"/>
        <v>#REF!</v>
      </c>
      <c r="E214" s="25" t="e">
        <f t="shared" si="12"/>
        <v>#REF!</v>
      </c>
      <c r="F214" s="25" t="e">
        <f t="shared" si="14"/>
        <v>#REF!</v>
      </c>
      <c r="J214" t="e">
        <f t="shared" si="13"/>
        <v>#REF!</v>
      </c>
    </row>
    <row r="215" spans="1:10" x14ac:dyDescent="0.25">
      <c r="A215" s="41">
        <v>212</v>
      </c>
      <c r="B215" s="37" t="e">
        <f t="shared" si="15"/>
        <v>#REF!</v>
      </c>
      <c r="E215" s="25" t="e">
        <f t="shared" si="12"/>
        <v>#REF!</v>
      </c>
      <c r="F215" s="25" t="e">
        <f t="shared" si="14"/>
        <v>#REF!</v>
      </c>
      <c r="J215" t="e">
        <f t="shared" si="13"/>
        <v>#REF!</v>
      </c>
    </row>
    <row r="216" spans="1:10" x14ac:dyDescent="0.25">
      <c r="A216" s="41">
        <v>213</v>
      </c>
      <c r="B216" s="37" t="e">
        <f t="shared" si="15"/>
        <v>#REF!</v>
      </c>
      <c r="E216" s="25" t="e">
        <f t="shared" si="12"/>
        <v>#REF!</v>
      </c>
      <c r="F216" s="25" t="e">
        <f t="shared" si="14"/>
        <v>#REF!</v>
      </c>
      <c r="J216" t="e">
        <f t="shared" si="13"/>
        <v>#REF!</v>
      </c>
    </row>
    <row r="217" spans="1:10" x14ac:dyDescent="0.25">
      <c r="A217" s="41">
        <v>214</v>
      </c>
      <c r="B217" s="37" t="e">
        <f t="shared" si="15"/>
        <v>#REF!</v>
      </c>
      <c r="E217" s="25" t="e">
        <f t="shared" si="12"/>
        <v>#REF!</v>
      </c>
      <c r="F217" s="25" t="e">
        <f t="shared" si="14"/>
        <v>#REF!</v>
      </c>
      <c r="J217" t="e">
        <f t="shared" si="13"/>
        <v>#REF!</v>
      </c>
    </row>
    <row r="218" spans="1:10" x14ac:dyDescent="0.25">
      <c r="A218" s="41">
        <v>215</v>
      </c>
      <c r="B218" s="37" t="e">
        <f t="shared" si="15"/>
        <v>#REF!</v>
      </c>
      <c r="E218" s="25" t="e">
        <f t="shared" ref="E218:E259" si="16">J218*(B218*$L$1+F218)-(J218-1)*$L$3</f>
        <v>#REF!</v>
      </c>
      <c r="F218" s="25" t="e">
        <f t="shared" si="14"/>
        <v>#REF!</v>
      </c>
      <c r="J218" t="e">
        <f t="shared" si="13"/>
        <v>#REF!</v>
      </c>
    </row>
    <row r="219" spans="1:10" x14ac:dyDescent="0.25">
      <c r="A219" s="41">
        <v>216</v>
      </c>
      <c r="B219" s="37" t="e">
        <f t="shared" si="15"/>
        <v>#REF!</v>
      </c>
      <c r="E219" s="25" t="e">
        <f t="shared" si="16"/>
        <v>#REF!</v>
      </c>
      <c r="F219" s="25" t="e">
        <f t="shared" si="14"/>
        <v>#REF!</v>
      </c>
      <c r="J219" t="e">
        <f t="shared" ref="J219:J259" si="17">IF($I$3&lt;=A219,0,1)</f>
        <v>#REF!</v>
      </c>
    </row>
    <row r="220" spans="1:10" x14ac:dyDescent="0.25">
      <c r="A220" s="41">
        <v>217</v>
      </c>
      <c r="B220" s="37" t="e">
        <f t="shared" si="15"/>
        <v>#REF!</v>
      </c>
      <c r="E220" s="25" t="e">
        <f t="shared" si="16"/>
        <v>#REF!</v>
      </c>
      <c r="F220" s="25" t="e">
        <f t="shared" si="14"/>
        <v>#REF!</v>
      </c>
      <c r="J220" t="e">
        <f t="shared" si="17"/>
        <v>#REF!</v>
      </c>
    </row>
    <row r="221" spans="1:10" x14ac:dyDescent="0.25">
      <c r="A221" s="41">
        <v>218</v>
      </c>
      <c r="B221" s="37" t="e">
        <f t="shared" si="15"/>
        <v>#REF!</v>
      </c>
      <c r="E221" s="25" t="e">
        <f t="shared" si="16"/>
        <v>#REF!</v>
      </c>
      <c r="F221" s="25" t="e">
        <f t="shared" si="14"/>
        <v>#REF!</v>
      </c>
      <c r="J221" t="e">
        <f t="shared" si="17"/>
        <v>#REF!</v>
      </c>
    </row>
    <row r="222" spans="1:10" x14ac:dyDescent="0.25">
      <c r="A222" s="41">
        <v>219</v>
      </c>
      <c r="B222" s="37" t="e">
        <f t="shared" si="15"/>
        <v>#REF!</v>
      </c>
      <c r="E222" s="25" t="e">
        <f t="shared" si="16"/>
        <v>#REF!</v>
      </c>
      <c r="F222" s="25" t="e">
        <f t="shared" si="14"/>
        <v>#REF!</v>
      </c>
      <c r="J222" t="e">
        <f t="shared" si="17"/>
        <v>#REF!</v>
      </c>
    </row>
    <row r="223" spans="1:10" x14ac:dyDescent="0.25">
      <c r="A223" s="41">
        <v>220</v>
      </c>
      <c r="B223" s="37" t="e">
        <f t="shared" si="15"/>
        <v>#REF!</v>
      </c>
      <c r="E223" s="25" t="e">
        <f t="shared" si="16"/>
        <v>#REF!</v>
      </c>
      <c r="F223" s="25" t="e">
        <f t="shared" si="14"/>
        <v>#REF!</v>
      </c>
      <c r="J223" t="e">
        <f t="shared" si="17"/>
        <v>#REF!</v>
      </c>
    </row>
    <row r="224" spans="1:10" x14ac:dyDescent="0.25">
      <c r="A224" s="41">
        <v>221</v>
      </c>
      <c r="B224" s="37" t="e">
        <f t="shared" si="15"/>
        <v>#REF!</v>
      </c>
      <c r="E224" s="25" t="e">
        <f t="shared" si="16"/>
        <v>#REF!</v>
      </c>
      <c r="F224" s="25" t="e">
        <f t="shared" si="14"/>
        <v>#REF!</v>
      </c>
      <c r="J224" t="e">
        <f t="shared" si="17"/>
        <v>#REF!</v>
      </c>
    </row>
    <row r="225" spans="1:10" x14ac:dyDescent="0.25">
      <c r="A225" s="41">
        <v>222</v>
      </c>
      <c r="B225" s="37" t="e">
        <f t="shared" si="15"/>
        <v>#REF!</v>
      </c>
      <c r="E225" s="25" t="e">
        <f t="shared" si="16"/>
        <v>#REF!</v>
      </c>
      <c r="F225" s="25" t="e">
        <f t="shared" si="14"/>
        <v>#REF!</v>
      </c>
      <c r="J225" t="e">
        <f t="shared" si="17"/>
        <v>#REF!</v>
      </c>
    </row>
    <row r="226" spans="1:10" x14ac:dyDescent="0.25">
      <c r="A226" s="41">
        <v>223</v>
      </c>
      <c r="B226" s="37" t="e">
        <f t="shared" si="15"/>
        <v>#REF!</v>
      </c>
      <c r="E226" s="25" t="e">
        <f t="shared" si="16"/>
        <v>#REF!</v>
      </c>
      <c r="F226" s="25" t="e">
        <f t="shared" si="14"/>
        <v>#REF!</v>
      </c>
      <c r="J226" t="e">
        <f t="shared" si="17"/>
        <v>#REF!</v>
      </c>
    </row>
    <row r="227" spans="1:10" x14ac:dyDescent="0.25">
      <c r="A227" s="41">
        <v>224</v>
      </c>
      <c r="B227" s="37" t="e">
        <f t="shared" si="15"/>
        <v>#REF!</v>
      </c>
      <c r="E227" s="25" t="e">
        <f t="shared" si="16"/>
        <v>#REF!</v>
      </c>
      <c r="F227" s="25" t="e">
        <f t="shared" si="14"/>
        <v>#REF!</v>
      </c>
      <c r="J227" t="e">
        <f t="shared" si="17"/>
        <v>#REF!</v>
      </c>
    </row>
    <row r="228" spans="1:10" x14ac:dyDescent="0.25">
      <c r="A228" s="41">
        <v>225</v>
      </c>
      <c r="B228" s="37" t="e">
        <f t="shared" si="15"/>
        <v>#REF!</v>
      </c>
      <c r="E228" s="25" t="e">
        <f t="shared" si="16"/>
        <v>#REF!</v>
      </c>
      <c r="F228" s="25" t="e">
        <f t="shared" si="14"/>
        <v>#REF!</v>
      </c>
      <c r="J228" t="e">
        <f t="shared" si="17"/>
        <v>#REF!</v>
      </c>
    </row>
    <row r="229" spans="1:10" x14ac:dyDescent="0.25">
      <c r="A229" s="41">
        <v>226</v>
      </c>
      <c r="B229" s="37" t="e">
        <f t="shared" si="15"/>
        <v>#REF!</v>
      </c>
      <c r="E229" s="25" t="e">
        <f t="shared" si="16"/>
        <v>#REF!</v>
      </c>
      <c r="F229" s="25" t="e">
        <f t="shared" si="14"/>
        <v>#REF!</v>
      </c>
      <c r="J229" t="e">
        <f t="shared" si="17"/>
        <v>#REF!</v>
      </c>
    </row>
    <row r="230" spans="1:10" x14ac:dyDescent="0.25">
      <c r="A230" s="41">
        <v>227</v>
      </c>
      <c r="B230" s="37" t="e">
        <f t="shared" si="15"/>
        <v>#REF!</v>
      </c>
      <c r="E230" s="25" t="e">
        <f t="shared" si="16"/>
        <v>#REF!</v>
      </c>
      <c r="F230" s="25" t="e">
        <f t="shared" si="14"/>
        <v>#REF!</v>
      </c>
      <c r="J230" t="e">
        <f t="shared" si="17"/>
        <v>#REF!</v>
      </c>
    </row>
    <row r="231" spans="1:10" x14ac:dyDescent="0.25">
      <c r="A231" s="41">
        <v>228</v>
      </c>
      <c r="B231" s="37" t="e">
        <f t="shared" si="15"/>
        <v>#REF!</v>
      </c>
      <c r="E231" s="25" t="e">
        <f t="shared" si="16"/>
        <v>#REF!</v>
      </c>
      <c r="F231" s="25" t="e">
        <f t="shared" si="14"/>
        <v>#REF!</v>
      </c>
      <c r="J231" t="e">
        <f t="shared" si="17"/>
        <v>#REF!</v>
      </c>
    </row>
    <row r="232" spans="1:10" x14ac:dyDescent="0.25">
      <c r="A232" s="41">
        <v>229</v>
      </c>
      <c r="B232" s="37" t="e">
        <f t="shared" si="15"/>
        <v>#REF!</v>
      </c>
      <c r="E232" s="25" t="e">
        <f t="shared" si="16"/>
        <v>#REF!</v>
      </c>
      <c r="F232" s="25" t="e">
        <f t="shared" si="14"/>
        <v>#REF!</v>
      </c>
      <c r="J232" t="e">
        <f t="shared" si="17"/>
        <v>#REF!</v>
      </c>
    </row>
    <row r="233" spans="1:10" x14ac:dyDescent="0.25">
      <c r="A233" s="41">
        <v>230</v>
      </c>
      <c r="B233" s="37" t="e">
        <f t="shared" si="15"/>
        <v>#REF!</v>
      </c>
      <c r="E233" s="25" t="e">
        <f t="shared" si="16"/>
        <v>#REF!</v>
      </c>
      <c r="F233" s="25" t="e">
        <f t="shared" si="14"/>
        <v>#REF!</v>
      </c>
      <c r="J233" t="e">
        <f t="shared" si="17"/>
        <v>#REF!</v>
      </c>
    </row>
    <row r="234" spans="1:10" x14ac:dyDescent="0.25">
      <c r="A234" s="41">
        <v>231</v>
      </c>
      <c r="B234" s="37" t="e">
        <f t="shared" si="15"/>
        <v>#REF!</v>
      </c>
      <c r="E234" s="25" t="e">
        <f t="shared" si="16"/>
        <v>#REF!</v>
      </c>
      <c r="F234" s="25" t="e">
        <f t="shared" si="14"/>
        <v>#REF!</v>
      </c>
      <c r="J234" t="e">
        <f t="shared" si="17"/>
        <v>#REF!</v>
      </c>
    </row>
    <row r="235" spans="1:10" x14ac:dyDescent="0.25">
      <c r="A235" s="41">
        <v>232</v>
      </c>
      <c r="B235" s="37" t="e">
        <f t="shared" si="15"/>
        <v>#REF!</v>
      </c>
      <c r="E235" s="25" t="e">
        <f t="shared" si="16"/>
        <v>#REF!</v>
      </c>
      <c r="F235" s="25" t="e">
        <f t="shared" si="14"/>
        <v>#REF!</v>
      </c>
      <c r="J235" t="e">
        <f t="shared" si="17"/>
        <v>#REF!</v>
      </c>
    </row>
    <row r="236" spans="1:10" x14ac:dyDescent="0.25">
      <c r="A236" s="41">
        <v>233</v>
      </c>
      <c r="B236" s="37" t="e">
        <f t="shared" si="15"/>
        <v>#REF!</v>
      </c>
      <c r="E236" s="25" t="e">
        <f t="shared" si="16"/>
        <v>#REF!</v>
      </c>
      <c r="F236" s="25" t="e">
        <f t="shared" si="14"/>
        <v>#REF!</v>
      </c>
      <c r="J236" t="e">
        <f t="shared" si="17"/>
        <v>#REF!</v>
      </c>
    </row>
    <row r="237" spans="1:10" x14ac:dyDescent="0.25">
      <c r="A237" s="41">
        <v>234</v>
      </c>
      <c r="B237" s="37" t="e">
        <f t="shared" si="15"/>
        <v>#REF!</v>
      </c>
      <c r="E237" s="25" t="e">
        <f t="shared" si="16"/>
        <v>#REF!</v>
      </c>
      <c r="F237" s="25" t="e">
        <f t="shared" si="14"/>
        <v>#REF!</v>
      </c>
      <c r="J237" t="e">
        <f t="shared" si="17"/>
        <v>#REF!</v>
      </c>
    </row>
    <row r="238" spans="1:10" x14ac:dyDescent="0.25">
      <c r="A238" s="41">
        <v>235</v>
      </c>
      <c r="B238" s="37" t="e">
        <f t="shared" si="15"/>
        <v>#REF!</v>
      </c>
      <c r="E238" s="25" t="e">
        <f t="shared" si="16"/>
        <v>#REF!</v>
      </c>
      <c r="F238" s="25" t="e">
        <f t="shared" si="14"/>
        <v>#REF!</v>
      </c>
      <c r="J238" t="e">
        <f t="shared" si="17"/>
        <v>#REF!</v>
      </c>
    </row>
    <row r="239" spans="1:10" x14ac:dyDescent="0.25">
      <c r="A239" s="41">
        <v>236</v>
      </c>
      <c r="B239" s="37" t="e">
        <f t="shared" si="15"/>
        <v>#REF!</v>
      </c>
      <c r="E239" s="25" t="e">
        <f t="shared" si="16"/>
        <v>#REF!</v>
      </c>
      <c r="F239" s="25" t="e">
        <f t="shared" si="14"/>
        <v>#REF!</v>
      </c>
      <c r="J239" t="e">
        <f t="shared" si="17"/>
        <v>#REF!</v>
      </c>
    </row>
    <row r="240" spans="1:10" x14ac:dyDescent="0.25">
      <c r="A240" s="41">
        <v>237</v>
      </c>
      <c r="B240" s="37" t="e">
        <f t="shared" si="15"/>
        <v>#REF!</v>
      </c>
      <c r="E240" s="25" t="e">
        <f t="shared" si="16"/>
        <v>#REF!</v>
      </c>
      <c r="F240" s="25" t="e">
        <f t="shared" si="14"/>
        <v>#REF!</v>
      </c>
      <c r="J240" t="e">
        <f t="shared" si="17"/>
        <v>#REF!</v>
      </c>
    </row>
    <row r="241" spans="1:10" x14ac:dyDescent="0.25">
      <c r="A241" s="41">
        <v>238</v>
      </c>
      <c r="B241" s="37" t="e">
        <f t="shared" si="15"/>
        <v>#REF!</v>
      </c>
      <c r="E241" s="25" t="e">
        <f t="shared" si="16"/>
        <v>#REF!</v>
      </c>
      <c r="F241" s="25" t="e">
        <f t="shared" si="14"/>
        <v>#REF!</v>
      </c>
      <c r="J241" t="e">
        <f t="shared" si="17"/>
        <v>#REF!</v>
      </c>
    </row>
    <row r="242" spans="1:10" x14ac:dyDescent="0.25">
      <c r="A242" s="41">
        <v>239</v>
      </c>
      <c r="B242" s="37" t="e">
        <f t="shared" si="15"/>
        <v>#REF!</v>
      </c>
      <c r="E242" s="25" t="e">
        <f t="shared" si="16"/>
        <v>#REF!</v>
      </c>
      <c r="F242" s="25" t="e">
        <f t="shared" si="14"/>
        <v>#REF!</v>
      </c>
      <c r="J242" t="e">
        <f t="shared" si="17"/>
        <v>#REF!</v>
      </c>
    </row>
    <row r="243" spans="1:10" x14ac:dyDescent="0.25">
      <c r="A243" s="41">
        <v>240</v>
      </c>
      <c r="B243" s="37" t="e">
        <f t="shared" si="15"/>
        <v>#REF!</v>
      </c>
      <c r="E243" s="25" t="e">
        <f t="shared" si="16"/>
        <v>#REF!</v>
      </c>
      <c r="F243" s="25" t="e">
        <f t="shared" si="14"/>
        <v>#REF!</v>
      </c>
      <c r="J243" t="e">
        <f t="shared" si="17"/>
        <v>#REF!</v>
      </c>
    </row>
    <row r="244" spans="1:10" x14ac:dyDescent="0.25">
      <c r="A244" s="41">
        <v>241</v>
      </c>
      <c r="B244" s="37" t="e">
        <f t="shared" si="15"/>
        <v>#REF!</v>
      </c>
      <c r="E244" s="25" t="e">
        <f t="shared" si="16"/>
        <v>#REF!</v>
      </c>
      <c r="F244" s="25" t="e">
        <f t="shared" si="14"/>
        <v>#REF!</v>
      </c>
      <c r="J244" t="e">
        <f t="shared" si="17"/>
        <v>#REF!</v>
      </c>
    </row>
    <row r="245" spans="1:10" x14ac:dyDescent="0.25">
      <c r="A245" s="41">
        <v>242</v>
      </c>
      <c r="B245" s="37" t="e">
        <f t="shared" si="15"/>
        <v>#REF!</v>
      </c>
      <c r="E245" s="25" t="e">
        <f t="shared" si="16"/>
        <v>#REF!</v>
      </c>
      <c r="F245" s="25" t="e">
        <f t="shared" si="14"/>
        <v>#REF!</v>
      </c>
      <c r="J245" t="e">
        <f t="shared" si="17"/>
        <v>#REF!</v>
      </c>
    </row>
    <row r="246" spans="1:10" x14ac:dyDescent="0.25">
      <c r="A246" s="41">
        <v>243</v>
      </c>
      <c r="B246" s="37" t="e">
        <f t="shared" si="15"/>
        <v>#REF!</v>
      </c>
      <c r="E246" s="25" t="e">
        <f t="shared" si="16"/>
        <v>#REF!</v>
      </c>
      <c r="F246" s="25" t="e">
        <f t="shared" si="14"/>
        <v>#REF!</v>
      </c>
      <c r="J246" t="e">
        <f t="shared" si="17"/>
        <v>#REF!</v>
      </c>
    </row>
    <row r="247" spans="1:10" x14ac:dyDescent="0.25">
      <c r="A247" s="41">
        <v>244</v>
      </c>
      <c r="B247" s="37" t="e">
        <f t="shared" si="15"/>
        <v>#REF!</v>
      </c>
      <c r="E247" s="25" t="e">
        <f t="shared" si="16"/>
        <v>#REF!</v>
      </c>
      <c r="F247" s="25" t="e">
        <f t="shared" si="14"/>
        <v>#REF!</v>
      </c>
      <c r="J247" t="e">
        <f t="shared" si="17"/>
        <v>#REF!</v>
      </c>
    </row>
    <row r="248" spans="1:10" x14ac:dyDescent="0.25">
      <c r="A248" s="41">
        <v>245</v>
      </c>
      <c r="B248" s="37" t="e">
        <f t="shared" si="15"/>
        <v>#REF!</v>
      </c>
      <c r="E248" s="25" t="e">
        <f t="shared" si="16"/>
        <v>#REF!</v>
      </c>
      <c r="F248" s="25" t="e">
        <f t="shared" si="14"/>
        <v>#REF!</v>
      </c>
      <c r="J248" t="e">
        <f t="shared" si="17"/>
        <v>#REF!</v>
      </c>
    </row>
    <row r="249" spans="1:10" x14ac:dyDescent="0.25">
      <c r="A249" s="41">
        <v>246</v>
      </c>
      <c r="B249" s="37" t="e">
        <f t="shared" si="15"/>
        <v>#REF!</v>
      </c>
      <c r="E249" s="25" t="e">
        <f t="shared" si="16"/>
        <v>#REF!</v>
      </c>
      <c r="F249" s="25" t="e">
        <f t="shared" si="14"/>
        <v>#REF!</v>
      </c>
      <c r="J249" t="e">
        <f t="shared" si="17"/>
        <v>#REF!</v>
      </c>
    </row>
    <row r="250" spans="1:10" x14ac:dyDescent="0.25">
      <c r="A250" s="41">
        <v>247</v>
      </c>
      <c r="B250" s="37" t="e">
        <f t="shared" si="15"/>
        <v>#REF!</v>
      </c>
      <c r="E250" s="25" t="e">
        <f t="shared" si="16"/>
        <v>#REF!</v>
      </c>
      <c r="F250" s="25" t="e">
        <f t="shared" si="14"/>
        <v>#REF!</v>
      </c>
      <c r="J250" t="e">
        <f t="shared" si="17"/>
        <v>#REF!</v>
      </c>
    </row>
    <row r="251" spans="1:10" x14ac:dyDescent="0.25">
      <c r="A251" s="41">
        <v>248</v>
      </c>
      <c r="B251" s="37" t="e">
        <f t="shared" si="15"/>
        <v>#REF!</v>
      </c>
      <c r="E251" s="25" t="e">
        <f t="shared" si="16"/>
        <v>#REF!</v>
      </c>
      <c r="F251" s="25" t="e">
        <f t="shared" si="14"/>
        <v>#REF!</v>
      </c>
      <c r="J251" t="e">
        <f t="shared" si="17"/>
        <v>#REF!</v>
      </c>
    </row>
    <row r="252" spans="1:10" x14ac:dyDescent="0.25">
      <c r="A252" s="41">
        <v>249</v>
      </c>
      <c r="B252" s="37" t="e">
        <f t="shared" si="15"/>
        <v>#REF!</v>
      </c>
      <c r="E252" s="25" t="e">
        <f t="shared" si="16"/>
        <v>#REF!</v>
      </c>
      <c r="F252" s="25" t="e">
        <f t="shared" si="14"/>
        <v>#REF!</v>
      </c>
      <c r="J252" t="e">
        <f t="shared" si="17"/>
        <v>#REF!</v>
      </c>
    </row>
    <row r="253" spans="1:10" x14ac:dyDescent="0.25">
      <c r="A253" s="41">
        <v>250</v>
      </c>
      <c r="B253" s="37" t="e">
        <f t="shared" si="15"/>
        <v>#REF!</v>
      </c>
      <c r="E253" s="25" t="e">
        <f t="shared" si="16"/>
        <v>#REF!</v>
      </c>
      <c r="F253" s="25" t="e">
        <f t="shared" si="14"/>
        <v>#REF!</v>
      </c>
      <c r="J253" t="e">
        <f t="shared" si="17"/>
        <v>#REF!</v>
      </c>
    </row>
    <row r="254" spans="1:10" x14ac:dyDescent="0.25">
      <c r="A254" s="41">
        <v>251</v>
      </c>
      <c r="B254" s="37" t="e">
        <f t="shared" si="15"/>
        <v>#REF!</v>
      </c>
      <c r="E254" s="25" t="e">
        <f t="shared" si="16"/>
        <v>#REF!</v>
      </c>
      <c r="F254" s="25" t="e">
        <f t="shared" si="14"/>
        <v>#REF!</v>
      </c>
      <c r="J254" t="e">
        <f t="shared" si="17"/>
        <v>#REF!</v>
      </c>
    </row>
    <row r="255" spans="1:10" x14ac:dyDescent="0.25">
      <c r="A255" s="41">
        <v>252</v>
      </c>
      <c r="B255" s="37" t="e">
        <f t="shared" si="15"/>
        <v>#REF!</v>
      </c>
      <c r="E255" s="25" t="e">
        <f t="shared" si="16"/>
        <v>#REF!</v>
      </c>
      <c r="F255" s="25" t="e">
        <f t="shared" si="14"/>
        <v>#REF!</v>
      </c>
      <c r="J255" t="e">
        <f t="shared" si="17"/>
        <v>#REF!</v>
      </c>
    </row>
    <row r="256" spans="1:10" x14ac:dyDescent="0.25">
      <c r="A256" s="41">
        <v>253</v>
      </c>
      <c r="B256" s="37" t="e">
        <f t="shared" si="15"/>
        <v>#REF!</v>
      </c>
      <c r="E256" s="25" t="e">
        <f t="shared" si="16"/>
        <v>#REF!</v>
      </c>
      <c r="F256" s="25" t="e">
        <f t="shared" si="14"/>
        <v>#REF!</v>
      </c>
      <c r="J256" t="e">
        <f t="shared" si="17"/>
        <v>#REF!</v>
      </c>
    </row>
    <row r="257" spans="1:10" x14ac:dyDescent="0.25">
      <c r="A257" s="41">
        <v>254</v>
      </c>
      <c r="B257" s="37" t="e">
        <f t="shared" si="15"/>
        <v>#REF!</v>
      </c>
      <c r="E257" s="25" t="e">
        <f t="shared" si="16"/>
        <v>#REF!</v>
      </c>
      <c r="F257" s="25" t="e">
        <f t="shared" si="14"/>
        <v>#REF!</v>
      </c>
      <c r="J257" t="e">
        <f t="shared" si="17"/>
        <v>#REF!</v>
      </c>
    </row>
    <row r="258" spans="1:10" x14ac:dyDescent="0.25">
      <c r="A258" s="41">
        <v>255</v>
      </c>
      <c r="B258" s="37" t="e">
        <f t="shared" si="15"/>
        <v>#REF!</v>
      </c>
      <c r="E258" s="25" t="e">
        <f t="shared" si="16"/>
        <v>#REF!</v>
      </c>
      <c r="F258" s="25" t="e">
        <f t="shared" si="14"/>
        <v>#REF!</v>
      </c>
      <c r="J258" t="e">
        <f t="shared" si="17"/>
        <v>#REF!</v>
      </c>
    </row>
    <row r="259" spans="1:10" x14ac:dyDescent="0.25">
      <c r="A259" s="41">
        <v>256</v>
      </c>
      <c r="B259" s="37" t="e">
        <f t="shared" si="15"/>
        <v>#REF!</v>
      </c>
      <c r="E259" s="25" t="e">
        <f t="shared" si="16"/>
        <v>#REF!</v>
      </c>
      <c r="F259" s="25" t="e">
        <f t="shared" si="14"/>
        <v>#REF!</v>
      </c>
      <c r="J259" t="e">
        <f t="shared" si="17"/>
        <v>#REF!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C8"/>
  <sheetViews>
    <sheetView workbookViewId="0"/>
  </sheetViews>
  <sheetFormatPr defaultRowHeight="12.75" x14ac:dyDescent="0.25"/>
  <sheetData>
    <row r="1" spans="1:3" ht="13.5" thickBot="1" x14ac:dyDescent="0.3">
      <c r="A1" s="19" t="s">
        <v>19</v>
      </c>
      <c r="B1" s="20"/>
      <c r="C1" s="20"/>
    </row>
    <row r="2" spans="1:3" ht="13.5" thickBot="1" x14ac:dyDescent="0.3"/>
    <row r="3" spans="1:3" ht="26.25" thickBot="1" x14ac:dyDescent="0.3">
      <c r="A3" s="28" t="s">
        <v>17</v>
      </c>
      <c r="B3" s="29" t="s">
        <v>4</v>
      </c>
    </row>
    <row r="4" spans="1:3" x14ac:dyDescent="0.25">
      <c r="A4" s="1" t="s">
        <v>73</v>
      </c>
      <c r="B4">
        <v>250</v>
      </c>
    </row>
    <row r="5" spans="1:3" x14ac:dyDescent="0.25">
      <c r="A5" s="1" t="s">
        <v>75</v>
      </c>
      <c r="B5">
        <v>200</v>
      </c>
    </row>
    <row r="6" spans="1:3" x14ac:dyDescent="0.25">
      <c r="A6" s="1" t="s">
        <v>77</v>
      </c>
      <c r="B6">
        <v>150</v>
      </c>
    </row>
    <row r="7" spans="1:3" x14ac:dyDescent="0.25">
      <c r="A7" s="1" t="s">
        <v>76</v>
      </c>
      <c r="B7">
        <v>100</v>
      </c>
    </row>
    <row r="8" spans="1:3" x14ac:dyDescent="0.25">
      <c r="A8" s="1" t="s">
        <v>80</v>
      </c>
      <c r="B8">
        <v>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5"/>
  <dimension ref="A1:E7"/>
  <sheetViews>
    <sheetView workbookViewId="0">
      <selection activeCell="A7" sqref="A7"/>
    </sheetView>
  </sheetViews>
  <sheetFormatPr defaultRowHeight="12.75" x14ac:dyDescent="0.25"/>
  <cols>
    <col min="1" max="1" width="8.140625" customWidth="1"/>
    <col min="2" max="2" width="12.28515625" customWidth="1"/>
    <col min="5" max="5" width="11.42578125" customWidth="1"/>
  </cols>
  <sheetData>
    <row r="1" spans="1:5" ht="13.5" thickBot="1" x14ac:dyDescent="0.3">
      <c r="A1" s="19" t="s">
        <v>16</v>
      </c>
      <c r="B1" s="20"/>
      <c r="C1" s="20"/>
    </row>
    <row r="2" spans="1:5" ht="13.5" thickBot="1" x14ac:dyDescent="0.3"/>
    <row r="3" spans="1:5" ht="26.25" thickBot="1" x14ac:dyDescent="0.3">
      <c r="A3" s="28" t="s">
        <v>17</v>
      </c>
      <c r="B3" s="29" t="s">
        <v>18</v>
      </c>
    </row>
    <row r="4" spans="1:5" x14ac:dyDescent="0.25">
      <c r="A4" s="1" t="s">
        <v>75</v>
      </c>
      <c r="B4">
        <v>20</v>
      </c>
      <c r="E4" t="s">
        <v>80</v>
      </c>
    </row>
    <row r="5" spans="1:5" x14ac:dyDescent="0.25">
      <c r="A5" s="1" t="s">
        <v>77</v>
      </c>
      <c r="B5">
        <v>15</v>
      </c>
    </row>
    <row r="6" spans="1:5" x14ac:dyDescent="0.25">
      <c r="A6" s="1" t="s">
        <v>76</v>
      </c>
      <c r="B6">
        <v>10</v>
      </c>
    </row>
    <row r="7" spans="1:5" x14ac:dyDescent="0.25">
      <c r="A7" s="1" t="s">
        <v>40</v>
      </c>
      <c r="B7">
        <v>1</v>
      </c>
    </row>
  </sheetData>
  <phoneticPr fontId="0" type="noConversion"/>
  <conditionalFormatting sqref="D4:D7">
    <cfRule type="cellIs" dxfId="1" priority="1" stopIfTrue="1" operator="equal">
      <formula>0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6"/>
  <dimension ref="A1:I8"/>
  <sheetViews>
    <sheetView workbookViewId="0"/>
  </sheetViews>
  <sheetFormatPr defaultRowHeight="12.75" x14ac:dyDescent="0.25"/>
  <cols>
    <col min="1" max="1" width="8.140625" customWidth="1"/>
    <col min="2" max="2" width="11" customWidth="1"/>
    <col min="5" max="5" width="11.42578125" customWidth="1"/>
  </cols>
  <sheetData>
    <row r="1" spans="1:9" ht="13.5" thickBot="1" x14ac:dyDescent="0.3">
      <c r="A1" s="19" t="s">
        <v>10</v>
      </c>
      <c r="B1" s="20"/>
      <c r="C1" s="20"/>
      <c r="D1" s="20"/>
      <c r="E1" s="20"/>
    </row>
    <row r="2" spans="1:9" ht="13.5" thickBot="1" x14ac:dyDescent="0.3"/>
    <row r="3" spans="1:9" ht="31.15" customHeight="1" thickTop="1" thickBot="1" x14ac:dyDescent="0.3">
      <c r="A3" s="28" t="s">
        <v>7</v>
      </c>
      <c r="B3" s="29" t="s">
        <v>8</v>
      </c>
      <c r="C3" s="30" t="s">
        <v>9</v>
      </c>
      <c r="D3" s="32" t="e">
        <f>MAX(D4:D8)</f>
        <v>#REF!</v>
      </c>
      <c r="E3" s="31" t="s">
        <v>13</v>
      </c>
      <c r="F3" s="33" t="e">
        <f>#REF!</f>
        <v>#REF!</v>
      </c>
      <c r="G3" s="33"/>
      <c r="I3" s="33"/>
    </row>
    <row r="4" spans="1:9" x14ac:dyDescent="0.25">
      <c r="A4">
        <v>9</v>
      </c>
      <c r="B4">
        <v>16</v>
      </c>
      <c r="C4">
        <v>4</v>
      </c>
      <c r="D4" t="e">
        <f>IF(AND($F$3&gt;=A4,$F$3&lt;=B4),C4,0)</f>
        <v>#REF!</v>
      </c>
    </row>
    <row r="5" spans="1:9" x14ac:dyDescent="0.25">
      <c r="A5">
        <v>17</v>
      </c>
      <c r="B5">
        <v>32</v>
      </c>
      <c r="C5">
        <v>5</v>
      </c>
      <c r="D5" t="e">
        <f>IF(AND($F$3&gt;=A5,$F$3&lt;=B5),C5,0)</f>
        <v>#REF!</v>
      </c>
    </row>
    <row r="6" spans="1:9" x14ac:dyDescent="0.25">
      <c r="A6">
        <v>33</v>
      </c>
      <c r="B6">
        <v>64</v>
      </c>
      <c r="C6">
        <v>6</v>
      </c>
      <c r="D6" t="e">
        <f>IF(AND($F$3&gt;=A6,$F$3&lt;=B6),C6,0)</f>
        <v>#REF!</v>
      </c>
    </row>
    <row r="7" spans="1:9" x14ac:dyDescent="0.25">
      <c r="A7">
        <v>65</v>
      </c>
      <c r="B7">
        <v>128</v>
      </c>
      <c r="C7">
        <v>7</v>
      </c>
      <c r="D7" t="e">
        <f>IF(AND($F$3&gt;=A7,$F$3&lt;=B7),C7,0)</f>
        <v>#REF!</v>
      </c>
    </row>
    <row r="8" spans="1:9" x14ac:dyDescent="0.25">
      <c r="A8">
        <v>129</v>
      </c>
      <c r="B8">
        <v>256</v>
      </c>
      <c r="C8">
        <v>8</v>
      </c>
      <c r="D8" t="e">
        <f>IF(AND($F$3&gt;=A8,$F$3&lt;=B8),C8,0)</f>
        <v>#REF!</v>
      </c>
    </row>
  </sheetData>
  <phoneticPr fontId="0" type="noConversion"/>
  <conditionalFormatting sqref="D4:D8">
    <cfRule type="cellIs" dxfId="0" priority="1" stopIfTrue="1" operator="equal">
      <formula>0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5"/>
  <dimension ref="A1:I516"/>
  <sheetViews>
    <sheetView workbookViewId="0">
      <pane ySplit="4" topLeftCell="A5" activePane="bottomLeft" state="frozen"/>
      <selection pane="bottomLeft"/>
    </sheetView>
  </sheetViews>
  <sheetFormatPr defaultRowHeight="12.75" x14ac:dyDescent="0.25"/>
  <cols>
    <col min="1" max="1" width="8" customWidth="1"/>
    <col min="2" max="2" width="8.85546875" customWidth="1"/>
    <col min="3" max="3" width="14.42578125" customWidth="1"/>
    <col min="4" max="4" width="13.5703125" customWidth="1"/>
    <col min="5" max="5" width="25.42578125" customWidth="1"/>
    <col min="6" max="6" width="0.42578125" customWidth="1"/>
    <col min="7" max="7" width="10.85546875" customWidth="1"/>
    <col min="8" max="8" width="15.42578125" customWidth="1"/>
    <col min="9" max="9" width="10.42578125" customWidth="1"/>
  </cols>
  <sheetData>
    <row r="1" spans="1:9" ht="29.25" customHeight="1" thickBot="1" x14ac:dyDescent="0.45">
      <c r="A1" s="3" t="s">
        <v>82</v>
      </c>
      <c r="B1" s="4"/>
      <c r="C1" s="4"/>
      <c r="D1" s="12"/>
      <c r="E1" s="13"/>
      <c r="F1" s="2"/>
      <c r="G1" s="18" t="e">
        <f>#REF!</f>
        <v>#REF!</v>
      </c>
      <c r="H1" s="23" t="s">
        <v>6</v>
      </c>
      <c r="I1" s="2"/>
    </row>
    <row r="2" spans="1:9" ht="27.75" customHeight="1" thickBot="1" x14ac:dyDescent="0.3">
      <c r="A2" s="14" t="e">
        <f>#REF!</f>
        <v>#REF!</v>
      </c>
      <c r="B2" s="15" t="e">
        <f>#REF!</f>
        <v>#REF!</v>
      </c>
      <c r="C2" s="16"/>
      <c r="D2" s="17"/>
      <c r="E2" s="6" t="e">
        <f>#REF!</f>
        <v>#REF!</v>
      </c>
      <c r="G2" s="26" t="e">
        <f>#REF!</f>
        <v>#REF!</v>
      </c>
      <c r="H2" s="23" t="s">
        <v>5</v>
      </c>
      <c r="I2" s="2"/>
    </row>
    <row r="3" spans="1:9" ht="21.75" customHeight="1" thickBo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24.75" customHeight="1" thickBot="1" x14ac:dyDescent="0.3">
      <c r="A4" s="45" t="s">
        <v>83</v>
      </c>
      <c r="B4" s="44" t="s">
        <v>68</v>
      </c>
      <c r="C4" s="44" t="s">
        <v>84</v>
      </c>
      <c r="D4" s="44" t="s">
        <v>69</v>
      </c>
      <c r="E4" s="44" t="s">
        <v>70</v>
      </c>
      <c r="F4" s="44"/>
      <c r="G4" s="44" t="s">
        <v>85</v>
      </c>
      <c r="H4" s="44" t="s">
        <v>4</v>
      </c>
      <c r="I4" s="46" t="s">
        <v>26</v>
      </c>
    </row>
    <row r="5" spans="1:9" x14ac:dyDescent="0.25">
      <c r="A5" s="7" t="e">
        <f>#REF!</f>
        <v>#REF!</v>
      </c>
      <c r="B5" s="7" t="e">
        <f>#REF!</f>
        <v>#REF!</v>
      </c>
      <c r="C5" s="7" t="e">
        <f>#REF!</f>
        <v>#REF!</v>
      </c>
      <c r="D5" s="7" t="e">
        <f>#REF!</f>
        <v>#REF!</v>
      </c>
      <c r="E5" s="7" t="e">
        <f>#REF!</f>
        <v>#REF!</v>
      </c>
      <c r="F5" s="7"/>
      <c r="G5" s="21" t="e">
        <f>IF(N(A5)&gt;0,VLOOKUP(A5,Body!$A$4:$F$259,5,0),"")</f>
        <v>#REF!</v>
      </c>
      <c r="H5" s="2" t="e">
        <f>IF(N(A5)&gt;0,VLOOKUP(A5,Body!$A$4:$F$259,6,0),"")</f>
        <v>#REF!</v>
      </c>
      <c r="I5" s="2" t="e">
        <f>IF(N(A5)&gt;0,VLOOKUP(A5,Body!$A$4:$F$259,2,0),"")</f>
        <v>#REF!</v>
      </c>
    </row>
    <row r="6" spans="1:9" x14ac:dyDescent="0.25">
      <c r="A6" s="7"/>
      <c r="B6" s="7" t="e">
        <f>#REF!</f>
        <v>#REF!</v>
      </c>
      <c r="C6" s="7" t="e">
        <f>#REF!</f>
        <v>#REF!</v>
      </c>
      <c r="D6" s="7" t="e">
        <f>#REF!</f>
        <v>#REF!</v>
      </c>
      <c r="E6" s="7" t="e">
        <f>#REF!</f>
        <v>#REF!</v>
      </c>
      <c r="F6" s="7"/>
      <c r="G6" s="21"/>
      <c r="H6" s="2"/>
      <c r="I6" s="2"/>
    </row>
    <row r="7" spans="1:9" x14ac:dyDescent="0.25">
      <c r="A7" s="7"/>
      <c r="B7" s="7" t="e">
        <f>#REF!</f>
        <v>#REF!</v>
      </c>
      <c r="C7" s="7" t="e">
        <f>#REF!</f>
        <v>#REF!</v>
      </c>
      <c r="D7" s="7" t="e">
        <f>#REF!</f>
        <v>#REF!</v>
      </c>
      <c r="E7" s="7" t="e">
        <f>#REF!</f>
        <v>#REF!</v>
      </c>
      <c r="F7" s="7"/>
      <c r="G7" s="21"/>
      <c r="H7" s="2"/>
      <c r="I7" s="2"/>
    </row>
    <row r="8" spans="1:9" x14ac:dyDescent="0.25">
      <c r="A8" s="7"/>
      <c r="B8" s="7" t="e">
        <f>#REF!</f>
        <v>#REF!</v>
      </c>
      <c r="C8" s="7" t="e">
        <f>#REF!</f>
        <v>#REF!</v>
      </c>
      <c r="D8" s="7" t="e">
        <f>#REF!</f>
        <v>#REF!</v>
      </c>
      <c r="E8" s="7" t="e">
        <f>#REF!</f>
        <v>#REF!</v>
      </c>
      <c r="F8" s="7"/>
      <c r="G8" s="21"/>
      <c r="H8" s="2"/>
      <c r="I8" s="2"/>
    </row>
    <row r="9" spans="1:9" x14ac:dyDescent="0.25">
      <c r="A9" s="7" t="e">
        <f>#REF!</f>
        <v>#REF!</v>
      </c>
      <c r="B9" s="7" t="e">
        <f>#REF!</f>
        <v>#REF!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/>
      <c r="G9" s="21" t="e">
        <f>IF(N(A9)&gt;0,VLOOKUP(A9,Body!$A$4:$F$259,5,0),"")</f>
        <v>#REF!</v>
      </c>
      <c r="H9" s="2" t="e">
        <f>IF(N(A9)&gt;0,VLOOKUP(A9,Body!$A$4:$F$259,6,0),"")</f>
        <v>#REF!</v>
      </c>
      <c r="I9" s="2" t="e">
        <f>IF(N(A9)&gt;0,VLOOKUP(A9,Body!$A$4:$F$259,2,0),"")</f>
        <v>#REF!</v>
      </c>
    </row>
    <row r="10" spans="1:9" x14ac:dyDescent="0.25">
      <c r="A10" s="7"/>
      <c r="B10" s="7" t="e">
        <f>#REF!</f>
        <v>#REF!</v>
      </c>
      <c r="C10" s="7" t="e">
        <f>#REF!</f>
        <v>#REF!</v>
      </c>
      <c r="D10" s="7" t="e">
        <f>#REF!</f>
        <v>#REF!</v>
      </c>
      <c r="E10" s="7" t="e">
        <f>#REF!</f>
        <v>#REF!</v>
      </c>
      <c r="F10" s="7"/>
      <c r="G10" s="21"/>
      <c r="H10" s="2"/>
      <c r="I10" s="2"/>
    </row>
    <row r="11" spans="1:9" x14ac:dyDescent="0.25">
      <c r="A11" s="7"/>
      <c r="B11" s="7" t="e">
        <f>#REF!</f>
        <v>#REF!</v>
      </c>
      <c r="C11" s="7" t="e">
        <f>#REF!</f>
        <v>#REF!</v>
      </c>
      <c r="D11" s="7" t="e">
        <f>#REF!</f>
        <v>#REF!</v>
      </c>
      <c r="E11" s="7" t="e">
        <f>#REF!</f>
        <v>#REF!</v>
      </c>
      <c r="F11" s="7"/>
      <c r="G11" s="21"/>
      <c r="H11" s="2"/>
      <c r="I11" s="2"/>
    </row>
    <row r="12" spans="1:9" x14ac:dyDescent="0.25">
      <c r="A12" s="7"/>
      <c r="B12" s="7" t="e">
        <f>#REF!</f>
        <v>#REF!</v>
      </c>
      <c r="C12" s="7" t="e">
        <f>#REF!</f>
        <v>#REF!</v>
      </c>
      <c r="D12" s="7" t="e">
        <f>#REF!</f>
        <v>#REF!</v>
      </c>
      <c r="E12" s="7" t="e">
        <f>#REF!</f>
        <v>#REF!</v>
      </c>
      <c r="F12" s="7"/>
      <c r="G12" s="21"/>
      <c r="H12" s="2"/>
      <c r="I12" s="2"/>
    </row>
    <row r="13" spans="1:9" x14ac:dyDescent="0.25">
      <c r="A13" s="7" t="e">
        <f>#REF!</f>
        <v>#REF!</v>
      </c>
      <c r="B13" s="7" t="e">
        <f>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/>
      <c r="G13" s="21" t="e">
        <f>IF(N(A13)&gt;0,VLOOKUP(A13,Body!$A$4:$F$259,5,0),"")</f>
        <v>#REF!</v>
      </c>
      <c r="H13" s="2" t="e">
        <f>IF(N(A13)&gt;0,VLOOKUP(A13,Body!$A$4:$F$259,6,0),"")</f>
        <v>#REF!</v>
      </c>
      <c r="I13" s="2" t="e">
        <f>IF(N(A13)&gt;0,VLOOKUP(A13,Body!$A$4:$F$259,2,0),"")</f>
        <v>#REF!</v>
      </c>
    </row>
    <row r="14" spans="1:9" x14ac:dyDescent="0.25">
      <c r="A14" s="7"/>
      <c r="B14" s="7" t="e">
        <f>#REF!</f>
        <v>#REF!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/>
      <c r="G14" s="21"/>
      <c r="H14" s="2"/>
      <c r="I14" s="2"/>
    </row>
    <row r="15" spans="1:9" x14ac:dyDescent="0.25">
      <c r="A15" s="7"/>
      <c r="B15" s="7" t="e">
        <f>#REF!</f>
        <v>#REF!</v>
      </c>
      <c r="C15" s="7" t="e">
        <f>#REF!</f>
        <v>#REF!</v>
      </c>
      <c r="D15" s="7" t="e">
        <f>#REF!</f>
        <v>#REF!</v>
      </c>
      <c r="E15" s="7" t="e">
        <f>#REF!</f>
        <v>#REF!</v>
      </c>
      <c r="F15" s="7"/>
      <c r="G15" s="21"/>
      <c r="H15" s="2"/>
      <c r="I15" s="2"/>
    </row>
    <row r="16" spans="1:9" x14ac:dyDescent="0.25">
      <c r="A16" s="7"/>
      <c r="B16" s="7" t="e">
        <f>#REF!</f>
        <v>#REF!</v>
      </c>
      <c r="C16" s="7" t="e">
        <f>#REF!</f>
        <v>#REF!</v>
      </c>
      <c r="D16" s="7" t="e">
        <f>#REF!</f>
        <v>#REF!</v>
      </c>
      <c r="E16" s="7" t="e">
        <f>#REF!</f>
        <v>#REF!</v>
      </c>
      <c r="F16" s="7"/>
      <c r="G16" s="21"/>
      <c r="H16" s="2"/>
      <c r="I16" s="2"/>
    </row>
    <row r="17" spans="1:9" x14ac:dyDescent="0.25">
      <c r="A17" s="7" t="e">
        <f>#REF!</f>
        <v>#REF!</v>
      </c>
      <c r="B17" s="7" t="e">
        <f>#REF!</f>
        <v>#REF!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/>
      <c r="G17" s="21" t="e">
        <f>IF(N(A17)&gt;0,VLOOKUP(A17,Body!$A$4:$F$259,5,0),"")</f>
        <v>#REF!</v>
      </c>
      <c r="H17" s="2" t="e">
        <f>IF(N(A17)&gt;0,VLOOKUP(A17,Body!$A$4:$F$259,6,0),"")</f>
        <v>#REF!</v>
      </c>
      <c r="I17" s="2" t="e">
        <f>IF(N(A17)&gt;0,VLOOKUP(A17,Body!$A$4:$F$259,2,0),"")</f>
        <v>#REF!</v>
      </c>
    </row>
    <row r="18" spans="1:9" x14ac:dyDescent="0.25">
      <c r="A18" s="7"/>
      <c r="B18" s="7" t="e">
        <f>#REF!</f>
        <v>#REF!</v>
      </c>
      <c r="C18" s="7" t="e">
        <f>#REF!</f>
        <v>#REF!</v>
      </c>
      <c r="D18" s="7" t="e">
        <f>#REF!</f>
        <v>#REF!</v>
      </c>
      <c r="E18" s="7" t="e">
        <f>#REF!</f>
        <v>#REF!</v>
      </c>
      <c r="F18" s="7"/>
      <c r="G18" s="21"/>
      <c r="H18" s="2"/>
      <c r="I18" s="2"/>
    </row>
    <row r="19" spans="1:9" x14ac:dyDescent="0.25">
      <c r="A19" s="7"/>
      <c r="B19" s="7" t="e">
        <f>#REF!</f>
        <v>#REF!</v>
      </c>
      <c r="C19" s="7" t="e">
        <f>#REF!</f>
        <v>#REF!</v>
      </c>
      <c r="D19" s="7" t="e">
        <f>#REF!</f>
        <v>#REF!</v>
      </c>
      <c r="E19" s="7" t="e">
        <f>#REF!</f>
        <v>#REF!</v>
      </c>
      <c r="F19" s="7"/>
      <c r="G19" s="21"/>
      <c r="H19" s="2"/>
      <c r="I19" s="2"/>
    </row>
    <row r="20" spans="1:9" x14ac:dyDescent="0.25">
      <c r="A20" s="7"/>
      <c r="B20" s="7" t="e">
        <f>#REF!</f>
        <v>#REF!</v>
      </c>
      <c r="C20" s="7" t="e">
        <f>#REF!</f>
        <v>#REF!</v>
      </c>
      <c r="D20" s="7" t="e">
        <f>#REF!</f>
        <v>#REF!</v>
      </c>
      <c r="E20" s="7" t="e">
        <f>#REF!</f>
        <v>#REF!</v>
      </c>
      <c r="F20" s="7"/>
      <c r="G20" s="21"/>
      <c r="H20" s="2"/>
      <c r="I20" s="2"/>
    </row>
    <row r="21" spans="1:9" x14ac:dyDescent="0.25">
      <c r="A21" s="7" t="e">
        <f>#REF!</f>
        <v>#REF!</v>
      </c>
      <c r="B21" s="7" t="e">
        <f>#REF!</f>
        <v>#REF!</v>
      </c>
      <c r="C21" s="7" t="e">
        <f>#REF!</f>
        <v>#REF!</v>
      </c>
      <c r="D21" s="7" t="e">
        <f>#REF!</f>
        <v>#REF!</v>
      </c>
      <c r="E21" s="7" t="e">
        <f>#REF!</f>
        <v>#REF!</v>
      </c>
      <c r="F21" s="7"/>
      <c r="G21" s="21" t="e">
        <f>IF(N(A21)&gt;0,VLOOKUP(A21,Body!$A$4:$F$259,5,0),"")</f>
        <v>#REF!</v>
      </c>
      <c r="H21" s="2" t="e">
        <f>IF(N(A21)&gt;0,VLOOKUP(A21,Body!$A$4:$F$259,6,0),"")</f>
        <v>#REF!</v>
      </c>
      <c r="I21" s="2" t="e">
        <f>IF(N(A21)&gt;0,VLOOKUP(A21,Body!$A$4:$F$259,2,0),"")</f>
        <v>#REF!</v>
      </c>
    </row>
    <row r="22" spans="1:9" x14ac:dyDescent="0.25">
      <c r="A22" s="7"/>
      <c r="B22" s="7" t="e">
        <f>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/>
      <c r="G22" s="21"/>
      <c r="H22" s="2"/>
      <c r="I22" s="2"/>
    </row>
    <row r="23" spans="1:9" x14ac:dyDescent="0.25">
      <c r="A23" s="7"/>
      <c r="B23" s="7" t="e">
        <f>#REF!</f>
        <v>#REF!</v>
      </c>
      <c r="C23" s="7" t="e">
        <f>#REF!</f>
        <v>#REF!</v>
      </c>
      <c r="D23" s="7" t="e">
        <f>#REF!</f>
        <v>#REF!</v>
      </c>
      <c r="E23" s="7" t="e">
        <f>#REF!</f>
        <v>#REF!</v>
      </c>
      <c r="F23" s="7"/>
      <c r="G23" s="21"/>
      <c r="H23" s="2"/>
      <c r="I23" s="2"/>
    </row>
    <row r="24" spans="1:9" x14ac:dyDescent="0.25">
      <c r="A24" s="7"/>
      <c r="B24" s="7" t="e">
        <f>#REF!</f>
        <v>#REF!</v>
      </c>
      <c r="C24" s="7" t="e">
        <f>#REF!</f>
        <v>#REF!</v>
      </c>
      <c r="D24" s="7" t="e">
        <f>#REF!</f>
        <v>#REF!</v>
      </c>
      <c r="E24" s="7" t="e">
        <f>#REF!</f>
        <v>#REF!</v>
      </c>
      <c r="F24" s="7"/>
      <c r="G24" s="21"/>
      <c r="H24" s="2"/>
      <c r="I24" s="2"/>
    </row>
    <row r="25" spans="1:9" x14ac:dyDescent="0.25">
      <c r="A25" s="7" t="e">
        <f>#REF!</f>
        <v>#REF!</v>
      </c>
      <c r="B25" s="7" t="e">
        <f>#REF!</f>
        <v>#REF!</v>
      </c>
      <c r="C25" s="7" t="e">
        <f>#REF!</f>
        <v>#REF!</v>
      </c>
      <c r="D25" s="7" t="e">
        <f>#REF!</f>
        <v>#REF!</v>
      </c>
      <c r="E25" s="7" t="e">
        <f>#REF!</f>
        <v>#REF!</v>
      </c>
      <c r="F25" s="7"/>
      <c r="G25" s="21" t="e">
        <f>IF(N(A25)&gt;0,VLOOKUP(A25,Body!$A$4:$F$259,5,0),"")</f>
        <v>#REF!</v>
      </c>
      <c r="H25" s="2" t="e">
        <f>IF(N(A25)&gt;0,VLOOKUP(A25,Body!$A$4:$F$259,6,0),"")</f>
        <v>#REF!</v>
      </c>
      <c r="I25" s="2" t="e">
        <f>IF(N(A25)&gt;0,VLOOKUP(A25,Body!$A$4:$F$259,2,0),"")</f>
        <v>#REF!</v>
      </c>
    </row>
    <row r="26" spans="1:9" x14ac:dyDescent="0.25">
      <c r="A26" s="7"/>
      <c r="B26" s="7" t="e">
        <f>#REF!</f>
        <v>#REF!</v>
      </c>
      <c r="C26" s="7" t="e">
        <f>#REF!</f>
        <v>#REF!</v>
      </c>
      <c r="D26" s="7" t="e">
        <f>#REF!</f>
        <v>#REF!</v>
      </c>
      <c r="E26" s="7" t="e">
        <f>#REF!</f>
        <v>#REF!</v>
      </c>
      <c r="F26" s="7"/>
      <c r="G26" s="21"/>
      <c r="H26" s="2"/>
      <c r="I26" s="2"/>
    </row>
    <row r="27" spans="1:9" x14ac:dyDescent="0.25">
      <c r="A27" s="7"/>
      <c r="B27" s="7" t="e">
        <f>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/>
      <c r="G27" s="21"/>
      <c r="H27" s="2"/>
      <c r="I27" s="2"/>
    </row>
    <row r="28" spans="1:9" x14ac:dyDescent="0.25">
      <c r="A28" s="7"/>
      <c r="B28" s="7" t="e">
        <f>#REF!</f>
        <v>#REF!</v>
      </c>
      <c r="C28" s="7" t="e">
        <f>#REF!</f>
        <v>#REF!</v>
      </c>
      <c r="D28" s="7" t="e">
        <f>#REF!</f>
        <v>#REF!</v>
      </c>
      <c r="E28" s="7" t="e">
        <f>#REF!</f>
        <v>#REF!</v>
      </c>
      <c r="F28" s="7"/>
      <c r="G28" s="21"/>
      <c r="H28" s="2"/>
      <c r="I28" s="2"/>
    </row>
    <row r="29" spans="1:9" x14ac:dyDescent="0.25">
      <c r="A29" s="7" t="e">
        <f>#REF!</f>
        <v>#REF!</v>
      </c>
      <c r="B29" s="7" t="e">
        <f>#REF!</f>
        <v>#REF!</v>
      </c>
      <c r="C29" s="7" t="e">
        <f>#REF!</f>
        <v>#REF!</v>
      </c>
      <c r="D29" s="7" t="e">
        <f>#REF!</f>
        <v>#REF!</v>
      </c>
      <c r="E29" s="7" t="e">
        <f>#REF!</f>
        <v>#REF!</v>
      </c>
      <c r="F29" s="7"/>
      <c r="G29" s="21" t="e">
        <f>IF(N(A29)&gt;0,VLOOKUP(A29,Body!$A$4:$F$259,5,0),"")</f>
        <v>#REF!</v>
      </c>
      <c r="H29" s="2" t="e">
        <f>IF(N(A29)&gt;0,VLOOKUP(A29,Body!$A$4:$F$259,6,0),"")</f>
        <v>#REF!</v>
      </c>
      <c r="I29" s="2" t="e">
        <f>IF(N(A29)&gt;0,VLOOKUP(A29,Body!$A$4:$F$259,2,0),"")</f>
        <v>#REF!</v>
      </c>
    </row>
    <row r="30" spans="1:9" x14ac:dyDescent="0.25">
      <c r="A30" s="7"/>
      <c r="B30" s="7" t="e">
        <f>#REF!</f>
        <v>#REF!</v>
      </c>
      <c r="C30" s="7" t="e">
        <f>#REF!</f>
        <v>#REF!</v>
      </c>
      <c r="D30" s="7" t="e">
        <f>#REF!</f>
        <v>#REF!</v>
      </c>
      <c r="E30" s="7" t="e">
        <f>#REF!</f>
        <v>#REF!</v>
      </c>
      <c r="F30" s="7"/>
      <c r="G30" s="21"/>
      <c r="H30" s="2"/>
      <c r="I30" s="2"/>
    </row>
    <row r="31" spans="1:9" x14ac:dyDescent="0.25">
      <c r="A31" s="7"/>
      <c r="B31" s="7" t="e">
        <f>#REF!</f>
        <v>#REF!</v>
      </c>
      <c r="C31" s="7" t="e">
        <f>#REF!</f>
        <v>#REF!</v>
      </c>
      <c r="D31" s="7" t="e">
        <f>#REF!</f>
        <v>#REF!</v>
      </c>
      <c r="E31" s="7" t="e">
        <f>#REF!</f>
        <v>#REF!</v>
      </c>
      <c r="F31" s="7"/>
      <c r="G31" s="21"/>
      <c r="H31" s="2"/>
      <c r="I31" s="2"/>
    </row>
    <row r="32" spans="1:9" x14ac:dyDescent="0.25">
      <c r="A32" s="7"/>
      <c r="B32" s="7" t="e">
        <f>#REF!</f>
        <v>#REF!</v>
      </c>
      <c r="C32" s="7" t="e">
        <f>#REF!</f>
        <v>#REF!</v>
      </c>
      <c r="D32" s="7" t="e">
        <f>#REF!</f>
        <v>#REF!</v>
      </c>
      <c r="E32" s="7" t="e">
        <f>#REF!</f>
        <v>#REF!</v>
      </c>
      <c r="F32" s="7"/>
      <c r="G32" s="21"/>
      <c r="H32" s="2"/>
      <c r="I32" s="2"/>
    </row>
    <row r="33" spans="1:9" x14ac:dyDescent="0.25">
      <c r="A33" s="7" t="e">
        <f>#REF!</f>
        <v>#REF!</v>
      </c>
      <c r="B33" s="7" t="e">
        <f>#REF!</f>
        <v>#REF!</v>
      </c>
      <c r="C33" s="7" t="e">
        <f>#REF!</f>
        <v>#REF!</v>
      </c>
      <c r="D33" s="7" t="e">
        <f>#REF!</f>
        <v>#REF!</v>
      </c>
      <c r="E33" s="7" t="e">
        <f>#REF!</f>
        <v>#REF!</v>
      </c>
      <c r="F33" s="7"/>
      <c r="G33" s="21" t="e">
        <f>IF(N(A33)&gt;0,VLOOKUP(A33,Body!$A$4:$F$259,5,0),"")</f>
        <v>#REF!</v>
      </c>
      <c r="H33" s="2" t="e">
        <f>IF(N(A33)&gt;0,VLOOKUP(A33,Body!$A$4:$F$259,6,0),"")</f>
        <v>#REF!</v>
      </c>
      <c r="I33" s="2" t="e">
        <f>IF(N(A33)&gt;0,VLOOKUP(A33,Body!$A$4:$F$259,2,0),"")</f>
        <v>#REF!</v>
      </c>
    </row>
    <row r="34" spans="1:9" x14ac:dyDescent="0.25">
      <c r="A34" s="7"/>
      <c r="B34" s="7" t="e">
        <f>#REF!</f>
        <v>#REF!</v>
      </c>
      <c r="C34" s="7" t="e">
        <f>#REF!</f>
        <v>#REF!</v>
      </c>
      <c r="D34" s="7" t="e">
        <f>#REF!</f>
        <v>#REF!</v>
      </c>
      <c r="E34" s="7" t="e">
        <f>#REF!</f>
        <v>#REF!</v>
      </c>
      <c r="F34" s="7"/>
      <c r="G34" s="21"/>
      <c r="H34" s="2"/>
      <c r="I34" s="2"/>
    </row>
    <row r="35" spans="1:9" x14ac:dyDescent="0.25">
      <c r="A35" s="7"/>
      <c r="B35" s="7" t="e">
        <f>#REF!</f>
        <v>#REF!</v>
      </c>
      <c r="C35" s="7" t="e">
        <f>#REF!</f>
        <v>#REF!</v>
      </c>
      <c r="D35" s="7" t="e">
        <f>#REF!</f>
        <v>#REF!</v>
      </c>
      <c r="E35" s="7" t="e">
        <f>#REF!</f>
        <v>#REF!</v>
      </c>
      <c r="F35" s="7"/>
      <c r="G35" s="21"/>
      <c r="H35" s="2"/>
      <c r="I35" s="2"/>
    </row>
    <row r="36" spans="1:9" x14ac:dyDescent="0.25">
      <c r="A36" s="7"/>
      <c r="B36" s="7" t="e">
        <f>#REF!</f>
        <v>#REF!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7"/>
      <c r="G36" s="21"/>
      <c r="H36" s="2"/>
      <c r="I36" s="2"/>
    </row>
    <row r="37" spans="1:9" x14ac:dyDescent="0.25">
      <c r="A37" s="7" t="e">
        <f>#REF!</f>
        <v>#REF!</v>
      </c>
      <c r="B37" s="7" t="e">
        <f>#REF!</f>
        <v>#REF!</v>
      </c>
      <c r="C37" s="7" t="e">
        <f>#REF!</f>
        <v>#REF!</v>
      </c>
      <c r="D37" s="7" t="e">
        <f>#REF!</f>
        <v>#REF!</v>
      </c>
      <c r="E37" s="7" t="e">
        <f>#REF!</f>
        <v>#REF!</v>
      </c>
      <c r="F37" s="7"/>
      <c r="G37" s="21" t="e">
        <f>IF(N(A37)&gt;0,VLOOKUP(A37,Body!$A$4:$F$259,5,0),"")</f>
        <v>#REF!</v>
      </c>
      <c r="H37" s="2" t="e">
        <f>IF(N(A37)&gt;0,VLOOKUP(A37,Body!$A$4:$F$259,6,0),"")</f>
        <v>#REF!</v>
      </c>
      <c r="I37" s="2" t="e">
        <f>IF(N(A37)&gt;0,VLOOKUP(A37,Body!$A$4:$F$259,2,0),"")</f>
        <v>#REF!</v>
      </c>
    </row>
    <row r="38" spans="1:9" x14ac:dyDescent="0.25">
      <c r="A38" s="7"/>
      <c r="B38" s="7" t="e">
        <f>#REF!</f>
        <v>#REF!</v>
      </c>
      <c r="C38" s="7" t="e">
        <f>#REF!</f>
        <v>#REF!</v>
      </c>
      <c r="D38" s="7" t="e">
        <f>#REF!</f>
        <v>#REF!</v>
      </c>
      <c r="E38" s="7" t="e">
        <f>#REF!</f>
        <v>#REF!</v>
      </c>
      <c r="F38" s="7"/>
      <c r="G38" s="21"/>
      <c r="H38" s="2"/>
      <c r="I38" s="2"/>
    </row>
    <row r="39" spans="1:9" x14ac:dyDescent="0.25">
      <c r="A39" s="7"/>
      <c r="B39" s="7" t="e">
        <f>#REF!</f>
        <v>#REF!</v>
      </c>
      <c r="C39" s="7" t="e">
        <f>#REF!</f>
        <v>#REF!</v>
      </c>
      <c r="D39" s="7" t="e">
        <f>#REF!</f>
        <v>#REF!</v>
      </c>
      <c r="E39" s="7" t="e">
        <f>#REF!</f>
        <v>#REF!</v>
      </c>
      <c r="F39" s="7"/>
      <c r="G39" s="21"/>
      <c r="H39" s="2"/>
      <c r="I39" s="2"/>
    </row>
    <row r="40" spans="1:9" x14ac:dyDescent="0.25">
      <c r="A40" s="7"/>
      <c r="B40" s="7" t="e">
        <f>#REF!</f>
        <v>#REF!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7"/>
      <c r="G40" s="21"/>
      <c r="H40" s="2"/>
      <c r="I40" s="2"/>
    </row>
    <row r="41" spans="1:9" x14ac:dyDescent="0.25">
      <c r="A41" s="7" t="e">
        <f>#REF!</f>
        <v>#REF!</v>
      </c>
      <c r="B41" s="7" t="e">
        <f>#REF!</f>
        <v>#REF!</v>
      </c>
      <c r="C41" s="7" t="e">
        <f>#REF!</f>
        <v>#REF!</v>
      </c>
      <c r="D41" s="7" t="e">
        <f>#REF!</f>
        <v>#REF!</v>
      </c>
      <c r="E41" s="7" t="e">
        <f>#REF!</f>
        <v>#REF!</v>
      </c>
      <c r="F41" s="7"/>
      <c r="G41" s="21" t="e">
        <f>IF(N(A41)&gt;0,VLOOKUP(A41,Body!$A$4:$F$259,5,0),"")</f>
        <v>#REF!</v>
      </c>
      <c r="H41" s="2" t="e">
        <f>IF(N(A41)&gt;0,VLOOKUP(A41,Body!$A$4:$F$259,6,0),"")</f>
        <v>#REF!</v>
      </c>
      <c r="I41" s="2" t="e">
        <f>IF(N(A41)&gt;0,VLOOKUP(A41,Body!$A$4:$F$259,2,0),"")</f>
        <v>#REF!</v>
      </c>
    </row>
    <row r="42" spans="1:9" x14ac:dyDescent="0.25">
      <c r="A42" s="7"/>
      <c r="B42" s="7" t="e">
        <f>#REF!</f>
        <v>#REF!</v>
      </c>
      <c r="C42" s="7" t="e">
        <f>#REF!</f>
        <v>#REF!</v>
      </c>
      <c r="D42" s="7" t="e">
        <f>#REF!</f>
        <v>#REF!</v>
      </c>
      <c r="E42" s="7" t="e">
        <f>#REF!</f>
        <v>#REF!</v>
      </c>
      <c r="F42" s="7"/>
      <c r="G42" s="21"/>
      <c r="H42" s="2"/>
      <c r="I42" s="2"/>
    </row>
    <row r="43" spans="1:9" x14ac:dyDescent="0.25">
      <c r="A43" s="7"/>
      <c r="B43" s="7" t="e">
        <f>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7"/>
      <c r="G43" s="21"/>
      <c r="H43" s="2"/>
      <c r="I43" s="2"/>
    </row>
    <row r="44" spans="1:9" x14ac:dyDescent="0.25">
      <c r="A44" s="7"/>
      <c r="B44" s="7" t="e">
        <f>#REF!</f>
        <v>#REF!</v>
      </c>
      <c r="C44" s="7" t="e">
        <f>#REF!</f>
        <v>#REF!</v>
      </c>
      <c r="D44" s="7" t="e">
        <f>#REF!</f>
        <v>#REF!</v>
      </c>
      <c r="E44" s="7" t="e">
        <f>#REF!</f>
        <v>#REF!</v>
      </c>
      <c r="F44" s="7"/>
      <c r="G44" s="21"/>
      <c r="H44" s="2"/>
      <c r="I44" s="2"/>
    </row>
    <row r="45" spans="1:9" x14ac:dyDescent="0.25">
      <c r="A45" s="7" t="e">
        <f>#REF!</f>
        <v>#REF!</v>
      </c>
      <c r="B45" s="7" t="e">
        <f>#REF!</f>
        <v>#REF!</v>
      </c>
      <c r="C45" s="7" t="e">
        <f>#REF!</f>
        <v>#REF!</v>
      </c>
      <c r="D45" s="7" t="e">
        <f>#REF!</f>
        <v>#REF!</v>
      </c>
      <c r="E45" s="7" t="e">
        <f>#REF!</f>
        <v>#REF!</v>
      </c>
      <c r="F45" s="7"/>
      <c r="G45" s="21" t="e">
        <f>IF(N(A45)&gt;0,VLOOKUP(A45,Body!$A$4:$F$259,5,0),"")</f>
        <v>#REF!</v>
      </c>
      <c r="H45" s="2" t="e">
        <f>IF(N(A45)&gt;0,VLOOKUP(A45,Body!$A$4:$F$259,6,0),"")</f>
        <v>#REF!</v>
      </c>
      <c r="I45" s="2" t="e">
        <f>IF(N(A45)&gt;0,VLOOKUP(A45,Body!$A$4:$F$259,2,0),"")</f>
        <v>#REF!</v>
      </c>
    </row>
    <row r="46" spans="1:9" x14ac:dyDescent="0.25">
      <c r="A46" s="7"/>
      <c r="B46" s="7" t="e">
        <f>#REF!</f>
        <v>#REF!</v>
      </c>
      <c r="C46" s="7" t="e">
        <f>#REF!</f>
        <v>#REF!</v>
      </c>
      <c r="D46" s="7" t="e">
        <f>#REF!</f>
        <v>#REF!</v>
      </c>
      <c r="E46" s="7" t="e">
        <f>#REF!</f>
        <v>#REF!</v>
      </c>
      <c r="F46" s="7"/>
      <c r="G46" s="21"/>
      <c r="H46" s="2"/>
      <c r="I46" s="2"/>
    </row>
    <row r="47" spans="1:9" x14ac:dyDescent="0.25">
      <c r="A47" s="7"/>
      <c r="B47" s="7" t="e">
        <f>#REF!</f>
        <v>#REF!</v>
      </c>
      <c r="C47" s="7" t="e">
        <f>#REF!</f>
        <v>#REF!</v>
      </c>
      <c r="D47" s="7" t="e">
        <f>#REF!</f>
        <v>#REF!</v>
      </c>
      <c r="E47" s="7" t="e">
        <f>#REF!</f>
        <v>#REF!</v>
      </c>
      <c r="F47" s="7"/>
      <c r="G47" s="21"/>
      <c r="H47" s="2"/>
      <c r="I47" s="2"/>
    </row>
    <row r="48" spans="1:9" x14ac:dyDescent="0.25">
      <c r="A48" s="7"/>
      <c r="B48" s="7" t="e">
        <f>#REF!</f>
        <v>#REF!</v>
      </c>
      <c r="C48" s="7" t="e">
        <f>#REF!</f>
        <v>#REF!</v>
      </c>
      <c r="D48" s="7" t="e">
        <f>#REF!</f>
        <v>#REF!</v>
      </c>
      <c r="E48" s="7" t="e">
        <f>#REF!</f>
        <v>#REF!</v>
      </c>
      <c r="F48" s="7"/>
      <c r="G48" s="21"/>
      <c r="H48" s="2"/>
      <c r="I48" s="2"/>
    </row>
    <row r="49" spans="1:9" x14ac:dyDescent="0.25">
      <c r="A49" s="7" t="e">
        <f>#REF!</f>
        <v>#REF!</v>
      </c>
      <c r="B49" s="7" t="e">
        <f>#REF!</f>
        <v>#REF!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/>
      <c r="G49" s="21" t="e">
        <f>IF(N(A49)&gt;0,VLOOKUP(A49,Body!$A$4:$F$259,5,0),"")</f>
        <v>#REF!</v>
      </c>
      <c r="H49" s="2" t="e">
        <f>IF(N(A49)&gt;0,VLOOKUP(A49,Body!$A$4:$F$259,6,0),"")</f>
        <v>#REF!</v>
      </c>
      <c r="I49" s="2" t="e">
        <f>IF(N(A49)&gt;0,VLOOKUP(A49,Body!$A$4:$F$259,2,0),"")</f>
        <v>#REF!</v>
      </c>
    </row>
    <row r="50" spans="1:9" x14ac:dyDescent="0.25">
      <c r="A50" s="7"/>
      <c r="B50" s="7" t="e">
        <f>#REF!</f>
        <v>#REF!</v>
      </c>
      <c r="C50" s="7" t="e">
        <f>#REF!</f>
        <v>#REF!</v>
      </c>
      <c r="D50" s="7" t="e">
        <f>#REF!</f>
        <v>#REF!</v>
      </c>
      <c r="E50" s="7" t="e">
        <f>#REF!</f>
        <v>#REF!</v>
      </c>
      <c r="F50" s="7"/>
      <c r="G50" s="21"/>
      <c r="H50" s="2"/>
      <c r="I50" s="2"/>
    </row>
    <row r="51" spans="1:9" x14ac:dyDescent="0.25">
      <c r="A51" s="7"/>
      <c r="B51" s="7" t="e">
        <f>#REF!</f>
        <v>#REF!</v>
      </c>
      <c r="C51" s="7" t="e">
        <f>#REF!</f>
        <v>#REF!</v>
      </c>
      <c r="D51" s="7" t="e">
        <f>#REF!</f>
        <v>#REF!</v>
      </c>
      <c r="E51" s="7" t="e">
        <f>#REF!</f>
        <v>#REF!</v>
      </c>
      <c r="F51" s="7"/>
      <c r="G51" s="21"/>
      <c r="H51" s="2"/>
      <c r="I51" s="2"/>
    </row>
    <row r="52" spans="1:9" x14ac:dyDescent="0.25">
      <c r="A52" s="7"/>
      <c r="B52" s="7" t="e">
        <f>#REF!</f>
        <v>#REF!</v>
      </c>
      <c r="C52" s="7" t="e">
        <f>#REF!</f>
        <v>#REF!</v>
      </c>
      <c r="D52" s="7" t="e">
        <f>#REF!</f>
        <v>#REF!</v>
      </c>
      <c r="E52" s="7" t="e">
        <f>#REF!</f>
        <v>#REF!</v>
      </c>
      <c r="F52" s="7"/>
      <c r="G52" s="21"/>
      <c r="H52" s="2"/>
      <c r="I52" s="2"/>
    </row>
    <row r="53" spans="1:9" x14ac:dyDescent="0.25">
      <c r="A53" s="7" t="e">
        <f>#REF!</f>
        <v>#REF!</v>
      </c>
      <c r="B53" s="7" t="e">
        <f>#REF!</f>
        <v>#REF!</v>
      </c>
      <c r="C53" s="7" t="e">
        <f>#REF!</f>
        <v>#REF!</v>
      </c>
      <c r="D53" s="7" t="e">
        <f>#REF!</f>
        <v>#REF!</v>
      </c>
      <c r="E53" s="7" t="e">
        <f>#REF!</f>
        <v>#REF!</v>
      </c>
      <c r="F53" s="7"/>
      <c r="G53" s="21" t="e">
        <f>IF(N(A53)&gt;0,VLOOKUP(A53,Body!$A$4:$F$259,5,0),"")</f>
        <v>#REF!</v>
      </c>
      <c r="H53" s="2" t="e">
        <f>IF(N(A53)&gt;0,VLOOKUP(A53,Body!$A$4:$F$259,6,0),"")</f>
        <v>#REF!</v>
      </c>
      <c r="I53" s="2" t="e">
        <f>IF(N(A53)&gt;0,VLOOKUP(A53,Body!$A$4:$F$259,2,0),"")</f>
        <v>#REF!</v>
      </c>
    </row>
    <row r="54" spans="1:9" x14ac:dyDescent="0.25">
      <c r="A54" s="7"/>
      <c r="B54" s="7" t="e">
        <f>#REF!</f>
        <v>#REF!</v>
      </c>
      <c r="C54" s="7" t="e">
        <f>#REF!</f>
        <v>#REF!</v>
      </c>
      <c r="D54" s="7" t="e">
        <f>#REF!</f>
        <v>#REF!</v>
      </c>
      <c r="E54" s="7" t="e">
        <f>#REF!</f>
        <v>#REF!</v>
      </c>
      <c r="F54" s="7"/>
      <c r="G54" s="21"/>
      <c r="H54" s="2"/>
      <c r="I54" s="2"/>
    </row>
    <row r="55" spans="1:9" x14ac:dyDescent="0.25">
      <c r="A55" s="7"/>
      <c r="B55" s="7" t="e">
        <f>#REF!</f>
        <v>#REF!</v>
      </c>
      <c r="C55" s="7" t="e">
        <f>#REF!</f>
        <v>#REF!</v>
      </c>
      <c r="D55" s="7" t="e">
        <f>#REF!</f>
        <v>#REF!</v>
      </c>
      <c r="E55" s="7" t="e">
        <f>#REF!</f>
        <v>#REF!</v>
      </c>
      <c r="F55" s="7"/>
      <c r="G55" s="21"/>
      <c r="H55" s="2"/>
      <c r="I55" s="2"/>
    </row>
    <row r="56" spans="1:9" x14ac:dyDescent="0.25">
      <c r="A56" s="7"/>
      <c r="B56" s="7" t="e">
        <f>#REF!</f>
        <v>#REF!</v>
      </c>
      <c r="C56" s="7" t="e">
        <f>#REF!</f>
        <v>#REF!</v>
      </c>
      <c r="D56" s="7" t="e">
        <f>#REF!</f>
        <v>#REF!</v>
      </c>
      <c r="E56" s="7" t="e">
        <f>#REF!</f>
        <v>#REF!</v>
      </c>
      <c r="F56" s="7"/>
      <c r="G56" s="21"/>
      <c r="H56" s="2"/>
      <c r="I56" s="2"/>
    </row>
    <row r="57" spans="1:9" x14ac:dyDescent="0.25">
      <c r="A57" s="7" t="e">
        <f>#REF!</f>
        <v>#REF!</v>
      </c>
      <c r="B57" s="7" t="e">
        <f>#REF!</f>
        <v>#REF!</v>
      </c>
      <c r="C57" s="7" t="e">
        <f>#REF!</f>
        <v>#REF!</v>
      </c>
      <c r="D57" s="7" t="e">
        <f>#REF!</f>
        <v>#REF!</v>
      </c>
      <c r="E57" s="7" t="e">
        <f>#REF!</f>
        <v>#REF!</v>
      </c>
      <c r="F57" s="7"/>
      <c r="G57" s="21" t="e">
        <f>IF(N(A57)&gt;0,VLOOKUP(A57,Body!$A$4:$F$259,5,0),"")</f>
        <v>#REF!</v>
      </c>
      <c r="H57" s="2" t="e">
        <f>IF(N(A57)&gt;0,VLOOKUP(A57,Body!$A$4:$F$259,6,0),"")</f>
        <v>#REF!</v>
      </c>
      <c r="I57" s="2" t="e">
        <f>IF(N(A57)&gt;0,VLOOKUP(A57,Body!$A$4:$F$259,2,0),"")</f>
        <v>#REF!</v>
      </c>
    </row>
    <row r="58" spans="1:9" x14ac:dyDescent="0.25">
      <c r="A58" s="7"/>
      <c r="B58" s="7" t="e">
        <f>#REF!</f>
        <v>#REF!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/>
      <c r="G58" s="21"/>
      <c r="H58" s="2"/>
      <c r="I58" s="2"/>
    </row>
    <row r="59" spans="1:9" x14ac:dyDescent="0.25">
      <c r="A59" s="7"/>
      <c r="B59" s="7" t="e">
        <f>#REF!</f>
        <v>#REF!</v>
      </c>
      <c r="C59" s="7" t="e">
        <f>#REF!</f>
        <v>#REF!</v>
      </c>
      <c r="D59" s="7" t="e">
        <f>#REF!</f>
        <v>#REF!</v>
      </c>
      <c r="E59" s="7" t="e">
        <f>#REF!</f>
        <v>#REF!</v>
      </c>
      <c r="F59" s="7"/>
      <c r="G59" s="21"/>
      <c r="H59" s="2"/>
      <c r="I59" s="2"/>
    </row>
    <row r="60" spans="1:9" x14ac:dyDescent="0.25">
      <c r="A60" s="7"/>
      <c r="B60" s="7" t="e">
        <f>#REF!</f>
        <v>#REF!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/>
      <c r="G60" s="21"/>
      <c r="H60" s="2"/>
      <c r="I60" s="2"/>
    </row>
    <row r="61" spans="1:9" x14ac:dyDescent="0.25">
      <c r="A61" s="7" t="e">
        <f>#REF!</f>
        <v>#REF!</v>
      </c>
      <c r="B61" s="7" t="e">
        <f>#REF!</f>
        <v>#REF!</v>
      </c>
      <c r="C61" s="7" t="e">
        <f>#REF!</f>
        <v>#REF!</v>
      </c>
      <c r="D61" s="7" t="e">
        <f>#REF!</f>
        <v>#REF!</v>
      </c>
      <c r="E61" s="7" t="e">
        <f>#REF!</f>
        <v>#REF!</v>
      </c>
      <c r="F61" s="7"/>
      <c r="G61" s="21" t="e">
        <f>IF(N(A61)&gt;0,VLOOKUP(A61,Body!$A$4:$F$259,5,0),"")</f>
        <v>#REF!</v>
      </c>
      <c r="H61" s="2" t="e">
        <f>IF(N(A61)&gt;0,VLOOKUP(A61,Body!$A$4:$F$259,6,0),"")</f>
        <v>#REF!</v>
      </c>
      <c r="I61" s="2" t="e">
        <f>IF(N(A61)&gt;0,VLOOKUP(A61,Body!$A$4:$F$259,2,0),"")</f>
        <v>#REF!</v>
      </c>
    </row>
    <row r="62" spans="1:9" x14ac:dyDescent="0.25">
      <c r="A62" s="7"/>
      <c r="B62" s="7" t="e">
        <f>#REF!</f>
        <v>#REF!</v>
      </c>
      <c r="C62" s="7" t="e">
        <f>#REF!</f>
        <v>#REF!</v>
      </c>
      <c r="D62" s="7" t="e">
        <f>#REF!</f>
        <v>#REF!</v>
      </c>
      <c r="E62" s="7" t="e">
        <f>#REF!</f>
        <v>#REF!</v>
      </c>
      <c r="F62" s="7"/>
      <c r="G62" s="21"/>
      <c r="H62" s="2"/>
      <c r="I62" s="2"/>
    </row>
    <row r="63" spans="1:9" x14ac:dyDescent="0.25">
      <c r="A63" s="7"/>
      <c r="B63" s="7" t="e">
        <f>#REF!</f>
        <v>#REF!</v>
      </c>
      <c r="C63" s="7" t="e">
        <f>#REF!</f>
        <v>#REF!</v>
      </c>
      <c r="D63" s="7" t="e">
        <f>#REF!</f>
        <v>#REF!</v>
      </c>
      <c r="E63" s="7" t="e">
        <f>#REF!</f>
        <v>#REF!</v>
      </c>
      <c r="F63" s="7"/>
      <c r="G63" s="21"/>
      <c r="H63" s="2"/>
      <c r="I63" s="2"/>
    </row>
    <row r="64" spans="1:9" x14ac:dyDescent="0.25">
      <c r="A64" s="7"/>
      <c r="B64" s="7" t="e">
        <f>#REF!</f>
        <v>#REF!</v>
      </c>
      <c r="C64" s="7" t="e">
        <f>#REF!</f>
        <v>#REF!</v>
      </c>
      <c r="D64" s="7" t="e">
        <f>#REF!</f>
        <v>#REF!</v>
      </c>
      <c r="E64" s="7" t="e">
        <f>#REF!</f>
        <v>#REF!</v>
      </c>
      <c r="F64" s="7"/>
      <c r="G64" s="21"/>
      <c r="H64" s="2"/>
      <c r="I64" s="2"/>
    </row>
    <row r="65" spans="1:9" x14ac:dyDescent="0.25">
      <c r="A65" s="7" t="e">
        <f>#REF!</f>
        <v>#REF!</v>
      </c>
      <c r="B65" s="7" t="e">
        <f>#REF!</f>
        <v>#REF!</v>
      </c>
      <c r="C65" s="7" t="e">
        <f>#REF!</f>
        <v>#REF!</v>
      </c>
      <c r="D65" s="7" t="e">
        <f>#REF!</f>
        <v>#REF!</v>
      </c>
      <c r="E65" s="7" t="e">
        <f>#REF!</f>
        <v>#REF!</v>
      </c>
      <c r="F65" s="7"/>
      <c r="G65" s="21" t="e">
        <f>IF(N(A65)&gt;0,VLOOKUP(A65,Body!$A$4:$F$259,5,0),"")</f>
        <v>#REF!</v>
      </c>
      <c r="H65" s="2" t="e">
        <f>IF(N(A65)&gt;0,VLOOKUP(A65,Body!$A$4:$F$259,6,0),"")</f>
        <v>#REF!</v>
      </c>
      <c r="I65" s="2" t="e">
        <f>IF(N(A65)&gt;0,VLOOKUP(A65,Body!$A$4:$F$259,2,0),"")</f>
        <v>#REF!</v>
      </c>
    </row>
    <row r="66" spans="1:9" x14ac:dyDescent="0.25">
      <c r="A66" s="7"/>
      <c r="B66" s="7" t="e">
        <f>#REF!</f>
        <v>#REF!</v>
      </c>
      <c r="C66" s="7" t="e">
        <f>#REF!</f>
        <v>#REF!</v>
      </c>
      <c r="D66" s="7" t="e">
        <f>#REF!</f>
        <v>#REF!</v>
      </c>
      <c r="E66" s="7" t="e">
        <f>#REF!</f>
        <v>#REF!</v>
      </c>
      <c r="F66" s="7"/>
      <c r="G66" s="21"/>
      <c r="H66" s="2"/>
      <c r="I66" s="2"/>
    </row>
    <row r="67" spans="1:9" x14ac:dyDescent="0.25">
      <c r="A67" s="7"/>
      <c r="B67" s="7" t="e">
        <f>#REF!</f>
        <v>#REF!</v>
      </c>
      <c r="C67" s="7" t="e">
        <f>#REF!</f>
        <v>#REF!</v>
      </c>
      <c r="D67" s="7" t="e">
        <f>#REF!</f>
        <v>#REF!</v>
      </c>
      <c r="E67" s="7" t="e">
        <f>#REF!</f>
        <v>#REF!</v>
      </c>
      <c r="F67" s="7"/>
      <c r="G67" s="21"/>
      <c r="H67" s="2"/>
      <c r="I67" s="2"/>
    </row>
    <row r="68" spans="1:9" x14ac:dyDescent="0.25">
      <c r="A68" s="7"/>
      <c r="B68" s="7" t="e">
        <f>#REF!</f>
        <v>#REF!</v>
      </c>
      <c r="C68" s="7" t="e">
        <f>#REF!</f>
        <v>#REF!</v>
      </c>
      <c r="D68" s="7" t="e">
        <f>#REF!</f>
        <v>#REF!</v>
      </c>
      <c r="E68" s="7" t="e">
        <f>#REF!</f>
        <v>#REF!</v>
      </c>
      <c r="F68" s="7"/>
      <c r="G68" s="21"/>
      <c r="H68" s="2"/>
      <c r="I68" s="2"/>
    </row>
    <row r="69" spans="1:9" x14ac:dyDescent="0.25">
      <c r="A69" s="7" t="e">
        <f>#REF!</f>
        <v>#REF!</v>
      </c>
      <c r="B69" s="7" t="e">
        <f>#REF!</f>
        <v>#REF!</v>
      </c>
      <c r="C69" s="7" t="e">
        <f>#REF!</f>
        <v>#REF!</v>
      </c>
      <c r="D69" s="7" t="e">
        <f>#REF!</f>
        <v>#REF!</v>
      </c>
      <c r="E69" s="7" t="e">
        <f>#REF!</f>
        <v>#REF!</v>
      </c>
      <c r="F69" s="7"/>
      <c r="G69" s="21" t="e">
        <f>IF(N(A69)&gt;0,VLOOKUP(A69,Body!$A$4:$F$259,5,0),"")</f>
        <v>#REF!</v>
      </c>
      <c r="H69" s="2" t="e">
        <f>IF(N(A69)&gt;0,VLOOKUP(A69,Body!$A$4:$F$259,6,0),"")</f>
        <v>#REF!</v>
      </c>
      <c r="I69" s="2" t="e">
        <f>IF(N(A69)&gt;0,VLOOKUP(A69,Body!$A$4:$F$259,2,0),"")</f>
        <v>#REF!</v>
      </c>
    </row>
    <row r="70" spans="1:9" x14ac:dyDescent="0.25">
      <c r="A70" s="7"/>
      <c r="B70" s="7" t="e">
        <f>#REF!</f>
        <v>#REF!</v>
      </c>
      <c r="C70" s="7" t="e">
        <f>#REF!</f>
        <v>#REF!</v>
      </c>
      <c r="D70" s="7" t="e">
        <f>#REF!</f>
        <v>#REF!</v>
      </c>
      <c r="E70" s="7" t="e">
        <f>#REF!</f>
        <v>#REF!</v>
      </c>
      <c r="F70" s="7"/>
      <c r="G70" s="21"/>
      <c r="H70" s="2"/>
      <c r="I70" s="2"/>
    </row>
    <row r="71" spans="1:9" x14ac:dyDescent="0.25">
      <c r="A71" s="7"/>
      <c r="B71" s="7" t="e">
        <f>#REF!</f>
        <v>#REF!</v>
      </c>
      <c r="C71" s="7" t="e">
        <f>#REF!</f>
        <v>#REF!</v>
      </c>
      <c r="D71" s="7" t="e">
        <f>#REF!</f>
        <v>#REF!</v>
      </c>
      <c r="E71" s="7" t="e">
        <f>#REF!</f>
        <v>#REF!</v>
      </c>
      <c r="F71" s="7"/>
      <c r="G71" s="21"/>
      <c r="H71" s="2"/>
      <c r="I71" s="2"/>
    </row>
    <row r="72" spans="1:9" x14ac:dyDescent="0.25">
      <c r="A72" s="7"/>
      <c r="B72" s="7" t="e">
        <f>#REF!</f>
        <v>#REF!</v>
      </c>
      <c r="C72" s="7" t="e">
        <f>#REF!</f>
        <v>#REF!</v>
      </c>
      <c r="D72" s="7" t="e">
        <f>#REF!</f>
        <v>#REF!</v>
      </c>
      <c r="E72" s="7" t="e">
        <f>#REF!</f>
        <v>#REF!</v>
      </c>
      <c r="F72" s="7"/>
      <c r="G72" s="21"/>
      <c r="H72" s="2"/>
      <c r="I72" s="2"/>
    </row>
    <row r="73" spans="1:9" x14ac:dyDescent="0.25">
      <c r="A73" s="7" t="e">
        <f>#REF!</f>
        <v>#REF!</v>
      </c>
      <c r="B73" s="7" t="e">
        <f>#REF!</f>
        <v>#REF!</v>
      </c>
      <c r="C73" s="7" t="e">
        <f>#REF!</f>
        <v>#REF!</v>
      </c>
      <c r="D73" s="7" t="e">
        <f>#REF!</f>
        <v>#REF!</v>
      </c>
      <c r="E73" s="7" t="e">
        <f>#REF!</f>
        <v>#REF!</v>
      </c>
      <c r="F73" s="7"/>
      <c r="G73" s="21" t="e">
        <f>IF(N(A73)&gt;0,VLOOKUP(A73,Body!$A$4:$F$259,5,0),"")</f>
        <v>#REF!</v>
      </c>
      <c r="H73" s="2" t="e">
        <f>IF(N(A73)&gt;0,VLOOKUP(A73,Body!$A$4:$F$259,6,0),"")</f>
        <v>#REF!</v>
      </c>
      <c r="I73" s="2" t="e">
        <f>IF(N(A73)&gt;0,VLOOKUP(A73,Body!$A$4:$F$259,2,0),"")</f>
        <v>#REF!</v>
      </c>
    </row>
    <row r="74" spans="1:9" x14ac:dyDescent="0.25">
      <c r="A74" s="7"/>
      <c r="B74" s="7" t="e">
        <f>#REF!</f>
        <v>#REF!</v>
      </c>
      <c r="C74" s="7" t="e">
        <f>#REF!</f>
        <v>#REF!</v>
      </c>
      <c r="D74" s="7" t="e">
        <f>#REF!</f>
        <v>#REF!</v>
      </c>
      <c r="E74" s="7" t="e">
        <f>#REF!</f>
        <v>#REF!</v>
      </c>
      <c r="F74" s="7"/>
      <c r="G74" s="21"/>
      <c r="H74" s="2"/>
      <c r="I74" s="2"/>
    </row>
    <row r="75" spans="1:9" x14ac:dyDescent="0.25">
      <c r="A75" s="7"/>
      <c r="B75" s="7" t="e">
        <f>#REF!</f>
        <v>#REF!</v>
      </c>
      <c r="C75" s="7" t="e">
        <f>#REF!</f>
        <v>#REF!</v>
      </c>
      <c r="D75" s="7" t="e">
        <f>#REF!</f>
        <v>#REF!</v>
      </c>
      <c r="E75" s="7" t="e">
        <f>#REF!</f>
        <v>#REF!</v>
      </c>
      <c r="F75" s="7"/>
      <c r="G75" s="21"/>
      <c r="H75" s="2"/>
      <c r="I75" s="2"/>
    </row>
    <row r="76" spans="1:9" x14ac:dyDescent="0.25">
      <c r="A76" s="7"/>
      <c r="B76" s="7" t="e">
        <f>#REF!</f>
        <v>#REF!</v>
      </c>
      <c r="C76" s="7" t="e">
        <f>#REF!</f>
        <v>#REF!</v>
      </c>
      <c r="D76" s="7" t="e">
        <f>#REF!</f>
        <v>#REF!</v>
      </c>
      <c r="E76" s="7" t="e">
        <f>#REF!</f>
        <v>#REF!</v>
      </c>
      <c r="F76" s="7"/>
      <c r="G76" s="21"/>
      <c r="H76" s="2"/>
      <c r="I76" s="2"/>
    </row>
    <row r="77" spans="1:9" x14ac:dyDescent="0.25">
      <c r="A77" s="7" t="e">
        <f>#REF!</f>
        <v>#REF!</v>
      </c>
      <c r="B77" s="7" t="e">
        <f>#REF!</f>
        <v>#REF!</v>
      </c>
      <c r="C77" s="7" t="e">
        <f>#REF!</f>
        <v>#REF!</v>
      </c>
      <c r="D77" s="7" t="e">
        <f>#REF!</f>
        <v>#REF!</v>
      </c>
      <c r="E77" s="7" t="e">
        <f>#REF!</f>
        <v>#REF!</v>
      </c>
      <c r="F77" s="7"/>
      <c r="G77" s="21" t="e">
        <f>IF(N(A77)&gt;0,VLOOKUP(A77,Body!$A$4:$F$259,5,0),"")</f>
        <v>#REF!</v>
      </c>
      <c r="H77" s="2" t="e">
        <f>IF(N(A77)&gt;0,VLOOKUP(A77,Body!$A$4:$F$259,6,0),"")</f>
        <v>#REF!</v>
      </c>
      <c r="I77" s="2" t="e">
        <f>IF(N(A77)&gt;0,VLOOKUP(A77,Body!$A$4:$F$259,2,0),"")</f>
        <v>#REF!</v>
      </c>
    </row>
    <row r="78" spans="1:9" x14ac:dyDescent="0.25">
      <c r="A78" s="7"/>
      <c r="B78" s="7" t="e">
        <f>#REF!</f>
        <v>#REF!</v>
      </c>
      <c r="C78" s="7" t="e">
        <f>#REF!</f>
        <v>#REF!</v>
      </c>
      <c r="D78" s="7" t="e">
        <f>#REF!</f>
        <v>#REF!</v>
      </c>
      <c r="E78" s="7" t="e">
        <f>#REF!</f>
        <v>#REF!</v>
      </c>
      <c r="F78" s="7"/>
      <c r="G78" s="21"/>
      <c r="H78" s="2"/>
      <c r="I78" s="2"/>
    </row>
    <row r="79" spans="1:9" x14ac:dyDescent="0.25">
      <c r="A79" s="7"/>
      <c r="B79" s="7" t="e">
        <f>#REF!</f>
        <v>#REF!</v>
      </c>
      <c r="C79" s="7" t="e">
        <f>#REF!</f>
        <v>#REF!</v>
      </c>
      <c r="D79" s="7" t="e">
        <f>#REF!</f>
        <v>#REF!</v>
      </c>
      <c r="E79" s="7" t="e">
        <f>#REF!</f>
        <v>#REF!</v>
      </c>
      <c r="F79" s="7"/>
      <c r="G79" s="21"/>
      <c r="H79" s="2"/>
      <c r="I79" s="2"/>
    </row>
    <row r="80" spans="1:9" x14ac:dyDescent="0.25">
      <c r="A80" s="7"/>
      <c r="B80" s="7" t="e">
        <f>#REF!</f>
        <v>#REF!</v>
      </c>
      <c r="C80" s="7" t="e">
        <f>#REF!</f>
        <v>#REF!</v>
      </c>
      <c r="D80" s="7" t="e">
        <f>#REF!</f>
        <v>#REF!</v>
      </c>
      <c r="E80" s="7" t="e">
        <f>#REF!</f>
        <v>#REF!</v>
      </c>
      <c r="F80" s="7"/>
      <c r="G80" s="21"/>
      <c r="H80" s="2"/>
      <c r="I80" s="2"/>
    </row>
    <row r="81" spans="1:9" x14ac:dyDescent="0.25">
      <c r="A81" s="7" t="e">
        <f>#REF!</f>
        <v>#REF!</v>
      </c>
      <c r="B81" s="7" t="e">
        <f>#REF!</f>
        <v>#REF!</v>
      </c>
      <c r="C81" s="7" t="e">
        <f>#REF!</f>
        <v>#REF!</v>
      </c>
      <c r="D81" s="7" t="e">
        <f>#REF!</f>
        <v>#REF!</v>
      </c>
      <c r="E81" s="7" t="e">
        <f>#REF!</f>
        <v>#REF!</v>
      </c>
      <c r="F81" s="7"/>
      <c r="G81" s="21" t="e">
        <f>IF(N(A81)&gt;0,VLOOKUP(A81,Body!$A$4:$F$259,5,0),"")</f>
        <v>#REF!</v>
      </c>
      <c r="H81" s="2" t="e">
        <f>IF(N(A81)&gt;0,VLOOKUP(A81,Body!$A$4:$F$259,6,0),"")</f>
        <v>#REF!</v>
      </c>
      <c r="I81" s="2" t="e">
        <f>IF(N(A81)&gt;0,VLOOKUP(A81,Body!$A$4:$F$259,2,0),"")</f>
        <v>#REF!</v>
      </c>
    </row>
    <row r="82" spans="1:9" x14ac:dyDescent="0.25">
      <c r="A82" s="7"/>
      <c r="B82" s="7" t="e">
        <f>#REF!</f>
        <v>#REF!</v>
      </c>
      <c r="C82" s="7" t="e">
        <f>#REF!</f>
        <v>#REF!</v>
      </c>
      <c r="D82" s="7" t="e">
        <f>#REF!</f>
        <v>#REF!</v>
      </c>
      <c r="E82" s="7" t="e">
        <f>#REF!</f>
        <v>#REF!</v>
      </c>
      <c r="F82" s="7"/>
      <c r="G82" s="21"/>
      <c r="H82" s="2"/>
      <c r="I82" s="2"/>
    </row>
    <row r="83" spans="1:9" x14ac:dyDescent="0.25">
      <c r="A83" s="7"/>
      <c r="B83" s="7" t="e">
        <f>#REF!</f>
        <v>#REF!</v>
      </c>
      <c r="C83" s="7" t="e">
        <f>#REF!</f>
        <v>#REF!</v>
      </c>
      <c r="D83" s="7" t="e">
        <f>#REF!</f>
        <v>#REF!</v>
      </c>
      <c r="E83" s="7" t="e">
        <f>#REF!</f>
        <v>#REF!</v>
      </c>
      <c r="F83" s="7"/>
      <c r="G83" s="21"/>
      <c r="H83" s="2"/>
      <c r="I83" s="2"/>
    </row>
    <row r="84" spans="1:9" x14ac:dyDescent="0.25">
      <c r="A84" s="7"/>
      <c r="B84" s="7" t="e">
        <f>#REF!</f>
        <v>#REF!</v>
      </c>
      <c r="C84" s="7" t="e">
        <f>#REF!</f>
        <v>#REF!</v>
      </c>
      <c r="D84" s="7" t="e">
        <f>#REF!</f>
        <v>#REF!</v>
      </c>
      <c r="E84" s="7" t="e">
        <f>#REF!</f>
        <v>#REF!</v>
      </c>
      <c r="F84" s="7"/>
      <c r="G84" s="21"/>
      <c r="H84" s="2"/>
      <c r="I84" s="2"/>
    </row>
    <row r="85" spans="1:9" x14ac:dyDescent="0.25">
      <c r="A85" s="7" t="e">
        <f>#REF!</f>
        <v>#REF!</v>
      </c>
      <c r="B85" s="7" t="e">
        <f>#REF!</f>
        <v>#REF!</v>
      </c>
      <c r="C85" s="7" t="e">
        <f>#REF!</f>
        <v>#REF!</v>
      </c>
      <c r="D85" s="7" t="e">
        <f>#REF!</f>
        <v>#REF!</v>
      </c>
      <c r="E85" s="7" t="e">
        <f>#REF!</f>
        <v>#REF!</v>
      </c>
      <c r="F85" s="7"/>
      <c r="G85" s="21" t="e">
        <f>IF(N(A85)&gt;0,VLOOKUP(A85,Body!$A$4:$F$259,5,0),"")</f>
        <v>#REF!</v>
      </c>
      <c r="H85" s="2" t="e">
        <f>IF(N(A85)&gt;0,VLOOKUP(A85,Body!$A$4:$F$259,6,0),"")</f>
        <v>#REF!</v>
      </c>
      <c r="I85" s="2" t="e">
        <f>IF(N(A85)&gt;0,VLOOKUP(A85,Body!$A$4:$F$259,2,0),"")</f>
        <v>#REF!</v>
      </c>
    </row>
    <row r="86" spans="1:9" x14ac:dyDescent="0.25">
      <c r="A86" s="7"/>
      <c r="B86" s="7" t="e">
        <f>#REF!</f>
        <v>#REF!</v>
      </c>
      <c r="C86" s="7" t="e">
        <f>#REF!</f>
        <v>#REF!</v>
      </c>
      <c r="D86" s="7" t="e">
        <f>#REF!</f>
        <v>#REF!</v>
      </c>
      <c r="E86" s="7" t="e">
        <f>#REF!</f>
        <v>#REF!</v>
      </c>
      <c r="F86" s="7"/>
      <c r="G86" s="21"/>
      <c r="H86" s="2"/>
      <c r="I86" s="2"/>
    </row>
    <row r="87" spans="1:9" x14ac:dyDescent="0.25">
      <c r="A87" s="7"/>
      <c r="B87" s="7" t="e">
        <f>#REF!</f>
        <v>#REF!</v>
      </c>
      <c r="C87" s="7" t="e">
        <f>#REF!</f>
        <v>#REF!</v>
      </c>
      <c r="D87" s="7" t="e">
        <f>#REF!</f>
        <v>#REF!</v>
      </c>
      <c r="E87" s="7" t="e">
        <f>#REF!</f>
        <v>#REF!</v>
      </c>
      <c r="F87" s="7"/>
      <c r="G87" s="21"/>
      <c r="H87" s="2"/>
      <c r="I87" s="2"/>
    </row>
    <row r="88" spans="1:9" x14ac:dyDescent="0.25">
      <c r="A88" s="7"/>
      <c r="B88" s="7" t="e">
        <f>#REF!</f>
        <v>#REF!</v>
      </c>
      <c r="C88" s="7" t="e">
        <f>#REF!</f>
        <v>#REF!</v>
      </c>
      <c r="D88" s="7" t="e">
        <f>#REF!</f>
        <v>#REF!</v>
      </c>
      <c r="E88" s="7" t="e">
        <f>#REF!</f>
        <v>#REF!</v>
      </c>
      <c r="F88" s="7"/>
      <c r="G88" s="21"/>
      <c r="H88" s="2"/>
      <c r="I88" s="2"/>
    </row>
    <row r="89" spans="1:9" x14ac:dyDescent="0.25">
      <c r="A89" s="7" t="e">
        <f>#REF!</f>
        <v>#REF!</v>
      </c>
      <c r="B89" s="7" t="e">
        <f>#REF!</f>
        <v>#REF!</v>
      </c>
      <c r="C89" s="7" t="e">
        <f>#REF!</f>
        <v>#REF!</v>
      </c>
      <c r="D89" s="7" t="e">
        <f>#REF!</f>
        <v>#REF!</v>
      </c>
      <c r="E89" s="7" t="e">
        <f>#REF!</f>
        <v>#REF!</v>
      </c>
      <c r="F89" s="7"/>
      <c r="G89" s="21" t="e">
        <f>IF(N(A89)&gt;0,VLOOKUP(A89,Body!$A$4:$F$259,5,0),"")</f>
        <v>#REF!</v>
      </c>
      <c r="H89" s="2" t="e">
        <f>IF(N(A89)&gt;0,VLOOKUP(A89,Body!$A$4:$F$259,6,0),"")</f>
        <v>#REF!</v>
      </c>
      <c r="I89" s="2" t="e">
        <f>IF(N(A89)&gt;0,VLOOKUP(A89,Body!$A$4:$F$259,2,0),"")</f>
        <v>#REF!</v>
      </c>
    </row>
    <row r="90" spans="1:9" x14ac:dyDescent="0.25">
      <c r="A90" s="7"/>
      <c r="B90" s="7" t="e">
        <f>#REF!</f>
        <v>#REF!</v>
      </c>
      <c r="C90" s="7" t="e">
        <f>#REF!</f>
        <v>#REF!</v>
      </c>
      <c r="D90" s="7" t="e">
        <f>#REF!</f>
        <v>#REF!</v>
      </c>
      <c r="E90" s="7" t="e">
        <f>#REF!</f>
        <v>#REF!</v>
      </c>
      <c r="F90" s="7"/>
      <c r="G90" s="21"/>
      <c r="H90" s="2"/>
      <c r="I90" s="2"/>
    </row>
    <row r="91" spans="1:9" x14ac:dyDescent="0.25">
      <c r="A91" s="7"/>
      <c r="B91" s="7" t="e">
        <f>#REF!</f>
        <v>#REF!</v>
      </c>
      <c r="C91" s="7" t="e">
        <f>#REF!</f>
        <v>#REF!</v>
      </c>
      <c r="D91" s="7" t="e">
        <f>#REF!</f>
        <v>#REF!</v>
      </c>
      <c r="E91" s="7" t="e">
        <f>#REF!</f>
        <v>#REF!</v>
      </c>
      <c r="F91" s="7"/>
      <c r="G91" s="21"/>
      <c r="H91" s="2"/>
      <c r="I91" s="2"/>
    </row>
    <row r="92" spans="1:9" x14ac:dyDescent="0.25">
      <c r="A92" s="7"/>
      <c r="B92" s="7" t="e">
        <f>#REF!</f>
        <v>#REF!</v>
      </c>
      <c r="C92" s="7" t="e">
        <f>#REF!</f>
        <v>#REF!</v>
      </c>
      <c r="D92" s="7" t="e">
        <f>#REF!</f>
        <v>#REF!</v>
      </c>
      <c r="E92" s="7" t="e">
        <f>#REF!</f>
        <v>#REF!</v>
      </c>
      <c r="F92" s="7"/>
      <c r="G92" s="21"/>
      <c r="H92" s="2"/>
      <c r="I92" s="2"/>
    </row>
    <row r="93" spans="1:9" x14ac:dyDescent="0.25">
      <c r="A93" s="7" t="e">
        <f>#REF!</f>
        <v>#REF!</v>
      </c>
      <c r="B93" s="7" t="e">
        <f>#REF!</f>
        <v>#REF!</v>
      </c>
      <c r="C93" s="7" t="e">
        <f>#REF!</f>
        <v>#REF!</v>
      </c>
      <c r="D93" s="7" t="e">
        <f>#REF!</f>
        <v>#REF!</v>
      </c>
      <c r="E93" s="7" t="e">
        <f>#REF!</f>
        <v>#REF!</v>
      </c>
      <c r="F93" s="7"/>
      <c r="G93" s="21" t="e">
        <f>IF(N(A93)&gt;0,VLOOKUP(A93,Body!$A$4:$F$259,5,0),"")</f>
        <v>#REF!</v>
      </c>
      <c r="H93" s="2" t="e">
        <f>IF(N(A93)&gt;0,VLOOKUP(A93,Body!$A$4:$F$259,6,0),"")</f>
        <v>#REF!</v>
      </c>
      <c r="I93" s="2" t="e">
        <f>IF(N(A93)&gt;0,VLOOKUP(A93,Body!$A$4:$F$259,2,0),"")</f>
        <v>#REF!</v>
      </c>
    </row>
    <row r="94" spans="1:9" x14ac:dyDescent="0.25">
      <c r="A94" s="7"/>
      <c r="B94" s="7" t="e">
        <f>#REF!</f>
        <v>#REF!</v>
      </c>
      <c r="C94" s="7" t="e">
        <f>#REF!</f>
        <v>#REF!</v>
      </c>
      <c r="D94" s="7" t="e">
        <f>#REF!</f>
        <v>#REF!</v>
      </c>
      <c r="E94" s="7" t="e">
        <f>#REF!</f>
        <v>#REF!</v>
      </c>
      <c r="F94" s="7"/>
      <c r="G94" s="21"/>
      <c r="H94" s="2"/>
      <c r="I94" s="2"/>
    </row>
    <row r="95" spans="1:9" x14ac:dyDescent="0.25">
      <c r="A95" s="7"/>
      <c r="B95" s="7" t="e">
        <f>#REF!</f>
        <v>#REF!</v>
      </c>
      <c r="C95" s="7" t="e">
        <f>#REF!</f>
        <v>#REF!</v>
      </c>
      <c r="D95" s="7" t="e">
        <f>#REF!</f>
        <v>#REF!</v>
      </c>
      <c r="E95" s="7" t="e">
        <f>#REF!</f>
        <v>#REF!</v>
      </c>
      <c r="F95" s="7"/>
      <c r="G95" s="21"/>
      <c r="H95" s="2"/>
      <c r="I95" s="2"/>
    </row>
    <row r="96" spans="1:9" x14ac:dyDescent="0.25">
      <c r="A96" s="7"/>
      <c r="B96" s="7" t="e">
        <f>#REF!</f>
        <v>#REF!</v>
      </c>
      <c r="C96" s="7" t="e">
        <f>#REF!</f>
        <v>#REF!</v>
      </c>
      <c r="D96" s="7" t="e">
        <f>#REF!</f>
        <v>#REF!</v>
      </c>
      <c r="E96" s="7" t="e">
        <f>#REF!</f>
        <v>#REF!</v>
      </c>
      <c r="F96" s="7"/>
      <c r="G96" s="21"/>
      <c r="H96" s="2"/>
      <c r="I96" s="2"/>
    </row>
    <row r="97" spans="1:9" x14ac:dyDescent="0.25">
      <c r="A97" s="7" t="e">
        <f>#REF!</f>
        <v>#REF!</v>
      </c>
      <c r="B97" s="7" t="e">
        <f>#REF!</f>
        <v>#REF!</v>
      </c>
      <c r="C97" s="7" t="e">
        <f>#REF!</f>
        <v>#REF!</v>
      </c>
      <c r="D97" s="7" t="e">
        <f>#REF!</f>
        <v>#REF!</v>
      </c>
      <c r="E97" s="7" t="e">
        <f>#REF!</f>
        <v>#REF!</v>
      </c>
      <c r="F97" s="7"/>
      <c r="G97" s="21" t="e">
        <f>IF(N(A97)&gt;0,VLOOKUP(A97,Body!$A$4:$F$259,5,0),"")</f>
        <v>#REF!</v>
      </c>
      <c r="H97" s="2" t="e">
        <f>IF(N(A97)&gt;0,VLOOKUP(A97,Body!$A$4:$F$259,6,0),"")</f>
        <v>#REF!</v>
      </c>
      <c r="I97" s="2" t="e">
        <f>IF(N(A97)&gt;0,VLOOKUP(A97,Body!$A$4:$F$259,2,0),"")</f>
        <v>#REF!</v>
      </c>
    </row>
    <row r="98" spans="1:9" x14ac:dyDescent="0.25">
      <c r="A98" s="7"/>
      <c r="B98" s="7" t="e">
        <f>#REF!</f>
        <v>#REF!</v>
      </c>
      <c r="C98" s="7" t="e">
        <f>#REF!</f>
        <v>#REF!</v>
      </c>
      <c r="D98" s="7" t="e">
        <f>#REF!</f>
        <v>#REF!</v>
      </c>
      <c r="E98" s="7" t="e">
        <f>#REF!</f>
        <v>#REF!</v>
      </c>
      <c r="F98" s="7"/>
      <c r="G98" s="21"/>
      <c r="H98" s="2"/>
      <c r="I98" s="2"/>
    </row>
    <row r="99" spans="1:9" x14ac:dyDescent="0.25">
      <c r="A99" s="7"/>
      <c r="B99" s="7" t="e">
        <f>#REF!</f>
        <v>#REF!</v>
      </c>
      <c r="C99" s="7" t="e">
        <f>#REF!</f>
        <v>#REF!</v>
      </c>
      <c r="D99" s="7" t="e">
        <f>#REF!</f>
        <v>#REF!</v>
      </c>
      <c r="E99" s="7" t="e">
        <f>#REF!</f>
        <v>#REF!</v>
      </c>
      <c r="F99" s="7"/>
      <c r="G99" s="21"/>
      <c r="H99" s="2"/>
      <c r="I99" s="2"/>
    </row>
    <row r="100" spans="1:9" x14ac:dyDescent="0.25">
      <c r="A100" s="7"/>
      <c r="B100" s="7" t="e">
        <f>#REF!</f>
        <v>#REF!</v>
      </c>
      <c r="C100" s="7" t="e">
        <f>#REF!</f>
        <v>#REF!</v>
      </c>
      <c r="D100" s="7" t="e">
        <f>#REF!</f>
        <v>#REF!</v>
      </c>
      <c r="E100" s="7" t="e">
        <f>#REF!</f>
        <v>#REF!</v>
      </c>
      <c r="F100" s="7"/>
      <c r="G100" s="21"/>
      <c r="H100" s="2"/>
      <c r="I100" s="2"/>
    </row>
    <row r="101" spans="1:9" x14ac:dyDescent="0.25">
      <c r="A101" s="7" t="e">
        <f>#REF!</f>
        <v>#REF!</v>
      </c>
      <c r="B101" s="7" t="e">
        <f>#REF!</f>
        <v>#REF!</v>
      </c>
      <c r="C101" s="7" t="e">
        <f>#REF!</f>
        <v>#REF!</v>
      </c>
      <c r="D101" s="7" t="e">
        <f>#REF!</f>
        <v>#REF!</v>
      </c>
      <c r="E101" s="7" t="e">
        <f>#REF!</f>
        <v>#REF!</v>
      </c>
      <c r="F101" s="7"/>
      <c r="G101" s="21" t="e">
        <f>IF(N(A101)&gt;0,VLOOKUP(A101,Body!$A$4:$F$259,5,0),"")</f>
        <v>#REF!</v>
      </c>
      <c r="H101" s="2" t="e">
        <f>IF(N(A101)&gt;0,VLOOKUP(A101,Body!$A$4:$F$259,6,0),"")</f>
        <v>#REF!</v>
      </c>
      <c r="I101" s="2" t="e">
        <f>IF(N(A101)&gt;0,VLOOKUP(A101,Body!$A$4:$F$259,2,0),"")</f>
        <v>#REF!</v>
      </c>
    </row>
    <row r="102" spans="1:9" x14ac:dyDescent="0.25">
      <c r="A102" s="7"/>
      <c r="B102" s="7" t="e">
        <f>#REF!</f>
        <v>#REF!</v>
      </c>
      <c r="C102" s="7" t="e">
        <f>#REF!</f>
        <v>#REF!</v>
      </c>
      <c r="D102" s="7" t="e">
        <f>#REF!</f>
        <v>#REF!</v>
      </c>
      <c r="E102" s="7" t="e">
        <f>#REF!</f>
        <v>#REF!</v>
      </c>
      <c r="F102" s="7"/>
      <c r="G102" s="21"/>
      <c r="H102" s="2"/>
      <c r="I102" s="2"/>
    </row>
    <row r="103" spans="1:9" x14ac:dyDescent="0.25">
      <c r="A103" s="7"/>
      <c r="B103" s="7" t="e">
        <f>#REF!</f>
        <v>#REF!</v>
      </c>
      <c r="C103" s="7" t="e">
        <f>#REF!</f>
        <v>#REF!</v>
      </c>
      <c r="D103" s="7" t="e">
        <f>#REF!</f>
        <v>#REF!</v>
      </c>
      <c r="E103" s="7" t="e">
        <f>#REF!</f>
        <v>#REF!</v>
      </c>
      <c r="F103" s="7"/>
      <c r="G103" s="21"/>
      <c r="H103" s="2"/>
      <c r="I103" s="2"/>
    </row>
    <row r="104" spans="1:9" x14ac:dyDescent="0.25">
      <c r="A104" s="7"/>
      <c r="B104" s="7" t="e">
        <f>#REF!</f>
        <v>#REF!</v>
      </c>
      <c r="C104" s="7" t="e">
        <f>#REF!</f>
        <v>#REF!</v>
      </c>
      <c r="D104" s="7" t="e">
        <f>#REF!</f>
        <v>#REF!</v>
      </c>
      <c r="E104" s="7" t="e">
        <f>#REF!</f>
        <v>#REF!</v>
      </c>
      <c r="F104" s="7"/>
      <c r="G104" s="21"/>
      <c r="H104" s="2"/>
      <c r="I104" s="2"/>
    </row>
    <row r="105" spans="1:9" x14ac:dyDescent="0.25">
      <c r="A105" s="7" t="e">
        <f>#REF!</f>
        <v>#REF!</v>
      </c>
      <c r="B105" s="7" t="e">
        <f>#REF!</f>
        <v>#REF!</v>
      </c>
      <c r="C105" s="7" t="e">
        <f>#REF!</f>
        <v>#REF!</v>
      </c>
      <c r="D105" s="7" t="e">
        <f>#REF!</f>
        <v>#REF!</v>
      </c>
      <c r="E105" s="7" t="e">
        <f>#REF!</f>
        <v>#REF!</v>
      </c>
      <c r="F105" s="7"/>
      <c r="G105" s="21" t="e">
        <f>IF(N(A105)&gt;0,VLOOKUP(A105,Body!$A$4:$F$259,5,0),"")</f>
        <v>#REF!</v>
      </c>
      <c r="H105" s="2" t="e">
        <f>IF(N(A105)&gt;0,VLOOKUP(A105,Body!$A$4:$F$259,6,0),"")</f>
        <v>#REF!</v>
      </c>
      <c r="I105" s="2" t="e">
        <f>IF(N(A105)&gt;0,VLOOKUP(A105,Body!$A$4:$F$259,2,0),"")</f>
        <v>#REF!</v>
      </c>
    </row>
    <row r="106" spans="1:9" x14ac:dyDescent="0.25">
      <c r="A106" s="7"/>
      <c r="B106" s="7" t="e">
        <f>#REF!</f>
        <v>#REF!</v>
      </c>
      <c r="C106" s="7" t="e">
        <f>#REF!</f>
        <v>#REF!</v>
      </c>
      <c r="D106" s="7" t="e">
        <f>#REF!</f>
        <v>#REF!</v>
      </c>
      <c r="E106" s="7" t="e">
        <f>#REF!</f>
        <v>#REF!</v>
      </c>
      <c r="F106" s="7"/>
      <c r="G106" s="21"/>
      <c r="H106" s="2"/>
      <c r="I106" s="2"/>
    </row>
    <row r="107" spans="1:9" x14ac:dyDescent="0.25">
      <c r="A107" s="7"/>
      <c r="B107" s="7" t="e">
        <f>#REF!</f>
        <v>#REF!</v>
      </c>
      <c r="C107" s="7" t="e">
        <f>#REF!</f>
        <v>#REF!</v>
      </c>
      <c r="D107" s="7" t="e">
        <f>#REF!</f>
        <v>#REF!</v>
      </c>
      <c r="E107" s="7" t="e">
        <f>#REF!</f>
        <v>#REF!</v>
      </c>
      <c r="F107" s="7"/>
      <c r="G107" s="21"/>
      <c r="H107" s="2"/>
      <c r="I107" s="2"/>
    </row>
    <row r="108" spans="1:9" x14ac:dyDescent="0.25">
      <c r="A108" s="7"/>
      <c r="B108" s="7" t="e">
        <f>#REF!</f>
        <v>#REF!</v>
      </c>
      <c r="C108" s="7" t="e">
        <f>#REF!</f>
        <v>#REF!</v>
      </c>
      <c r="D108" s="7" t="e">
        <f>#REF!</f>
        <v>#REF!</v>
      </c>
      <c r="E108" s="7" t="e">
        <f>#REF!</f>
        <v>#REF!</v>
      </c>
      <c r="F108" s="7"/>
      <c r="G108" s="21"/>
      <c r="H108" s="2"/>
      <c r="I108" s="2"/>
    </row>
    <row r="109" spans="1:9" x14ac:dyDescent="0.25">
      <c r="A109" s="7" t="e">
        <f>#REF!</f>
        <v>#REF!</v>
      </c>
      <c r="B109" s="7" t="e">
        <f>#REF!</f>
        <v>#REF!</v>
      </c>
      <c r="C109" s="7" t="e">
        <f>#REF!</f>
        <v>#REF!</v>
      </c>
      <c r="D109" s="7" t="e">
        <f>#REF!</f>
        <v>#REF!</v>
      </c>
      <c r="E109" s="7" t="e">
        <f>#REF!</f>
        <v>#REF!</v>
      </c>
      <c r="F109" s="7"/>
      <c r="G109" s="21" t="e">
        <f>IF(N(A109)&gt;0,VLOOKUP(A109,Body!$A$4:$F$259,5,0),"")</f>
        <v>#REF!</v>
      </c>
      <c r="H109" s="2" t="e">
        <f>IF(N(A109)&gt;0,VLOOKUP(A109,Body!$A$4:$F$259,6,0),"")</f>
        <v>#REF!</v>
      </c>
      <c r="I109" s="2" t="e">
        <f>IF(N(A109)&gt;0,VLOOKUP(A109,Body!$A$4:$F$259,2,0),"")</f>
        <v>#REF!</v>
      </c>
    </row>
    <row r="110" spans="1:9" x14ac:dyDescent="0.25">
      <c r="A110" s="7"/>
      <c r="B110" s="7" t="e">
        <f>#REF!</f>
        <v>#REF!</v>
      </c>
      <c r="C110" s="7" t="e">
        <f>#REF!</f>
        <v>#REF!</v>
      </c>
      <c r="D110" s="7" t="e">
        <f>#REF!</f>
        <v>#REF!</v>
      </c>
      <c r="E110" s="7" t="e">
        <f>#REF!</f>
        <v>#REF!</v>
      </c>
      <c r="F110" s="7"/>
      <c r="G110" s="21"/>
      <c r="H110" s="2"/>
      <c r="I110" s="2"/>
    </row>
    <row r="111" spans="1:9" x14ac:dyDescent="0.25">
      <c r="A111" s="7"/>
      <c r="B111" s="7" t="e">
        <f>#REF!</f>
        <v>#REF!</v>
      </c>
      <c r="C111" s="7" t="e">
        <f>#REF!</f>
        <v>#REF!</v>
      </c>
      <c r="D111" s="7" t="e">
        <f>#REF!</f>
        <v>#REF!</v>
      </c>
      <c r="E111" s="7" t="e">
        <f>#REF!</f>
        <v>#REF!</v>
      </c>
      <c r="F111" s="7"/>
      <c r="G111" s="21"/>
      <c r="H111" s="2"/>
      <c r="I111" s="2"/>
    </row>
    <row r="112" spans="1:9" x14ac:dyDescent="0.25">
      <c r="A112" s="7"/>
      <c r="B112" s="7" t="e">
        <f>#REF!</f>
        <v>#REF!</v>
      </c>
      <c r="C112" s="7" t="e">
        <f>#REF!</f>
        <v>#REF!</v>
      </c>
      <c r="D112" s="7" t="e">
        <f>#REF!</f>
        <v>#REF!</v>
      </c>
      <c r="E112" s="7" t="e">
        <f>#REF!</f>
        <v>#REF!</v>
      </c>
      <c r="F112" s="7"/>
      <c r="G112" s="21"/>
      <c r="H112" s="2"/>
      <c r="I112" s="2"/>
    </row>
    <row r="113" spans="1:9" x14ac:dyDescent="0.25">
      <c r="A113" s="7" t="e">
        <f>#REF!</f>
        <v>#REF!</v>
      </c>
      <c r="B113" s="7" t="e">
        <f>#REF!</f>
        <v>#REF!</v>
      </c>
      <c r="C113" s="7" t="e">
        <f>#REF!</f>
        <v>#REF!</v>
      </c>
      <c r="D113" s="7" t="e">
        <f>#REF!</f>
        <v>#REF!</v>
      </c>
      <c r="E113" s="7" t="e">
        <f>#REF!</f>
        <v>#REF!</v>
      </c>
      <c r="F113" s="7"/>
      <c r="G113" s="21" t="e">
        <f>IF(N(A113)&gt;0,VLOOKUP(A113,Body!$A$4:$F$259,5,0),"")</f>
        <v>#REF!</v>
      </c>
      <c r="H113" s="2" t="e">
        <f>IF(N(A113)&gt;0,VLOOKUP(A113,Body!$A$4:$F$259,6,0),"")</f>
        <v>#REF!</v>
      </c>
      <c r="I113" s="2" t="e">
        <f>IF(N(A113)&gt;0,VLOOKUP(A113,Body!$A$4:$F$259,2,0),"")</f>
        <v>#REF!</v>
      </c>
    </row>
    <row r="114" spans="1:9" x14ac:dyDescent="0.25">
      <c r="A114" s="7"/>
      <c r="B114" s="7" t="e">
        <f>#REF!</f>
        <v>#REF!</v>
      </c>
      <c r="C114" s="7" t="e">
        <f>#REF!</f>
        <v>#REF!</v>
      </c>
      <c r="D114" s="7" t="e">
        <f>#REF!</f>
        <v>#REF!</v>
      </c>
      <c r="E114" s="7" t="e">
        <f>#REF!</f>
        <v>#REF!</v>
      </c>
      <c r="F114" s="7"/>
      <c r="G114" s="21"/>
      <c r="H114" s="2"/>
      <c r="I114" s="2"/>
    </row>
    <row r="115" spans="1:9" x14ac:dyDescent="0.25">
      <c r="A115" s="7"/>
      <c r="B115" s="7" t="e">
        <f>#REF!</f>
        <v>#REF!</v>
      </c>
      <c r="C115" s="7" t="e">
        <f>#REF!</f>
        <v>#REF!</v>
      </c>
      <c r="D115" s="7" t="e">
        <f>#REF!</f>
        <v>#REF!</v>
      </c>
      <c r="E115" s="7" t="e">
        <f>#REF!</f>
        <v>#REF!</v>
      </c>
      <c r="F115" s="7"/>
      <c r="G115" s="21"/>
      <c r="H115" s="2"/>
      <c r="I115" s="2"/>
    </row>
    <row r="116" spans="1:9" x14ac:dyDescent="0.25">
      <c r="A116" s="7"/>
      <c r="B116" s="7" t="e">
        <f>#REF!</f>
        <v>#REF!</v>
      </c>
      <c r="C116" s="7" t="e">
        <f>#REF!</f>
        <v>#REF!</v>
      </c>
      <c r="D116" s="7" t="e">
        <f>#REF!</f>
        <v>#REF!</v>
      </c>
      <c r="E116" s="7" t="e">
        <f>#REF!</f>
        <v>#REF!</v>
      </c>
      <c r="F116" s="7"/>
      <c r="G116" s="21"/>
      <c r="H116" s="2"/>
      <c r="I116" s="2"/>
    </row>
    <row r="117" spans="1:9" x14ac:dyDescent="0.25">
      <c r="A117" s="7" t="e">
        <f>#REF!</f>
        <v>#REF!</v>
      </c>
      <c r="B117" s="7" t="e">
        <f>#REF!</f>
        <v>#REF!</v>
      </c>
      <c r="C117" s="27" t="e">
        <f>#REF!</f>
        <v>#REF!</v>
      </c>
      <c r="D117" s="7" t="e">
        <f>#REF!</f>
        <v>#REF!</v>
      </c>
      <c r="E117" s="7" t="e">
        <f>#REF!</f>
        <v>#REF!</v>
      </c>
      <c r="F117" s="7"/>
      <c r="G117" s="21" t="e">
        <f>IF(N(A117)&gt;0,VLOOKUP(A117,Body!$A$4:$F$259,5,0),"")</f>
        <v>#REF!</v>
      </c>
      <c r="H117" s="2" t="e">
        <f>IF(N(A117)&gt;0,VLOOKUP(A117,Body!$A$4:$F$259,6,0),"")</f>
        <v>#REF!</v>
      </c>
      <c r="I117" s="2" t="e">
        <f>IF(N(A117)&gt;0,VLOOKUP(A117,Body!$A$4:$F$259,2,0),"")</f>
        <v>#REF!</v>
      </c>
    </row>
    <row r="118" spans="1:9" x14ac:dyDescent="0.25">
      <c r="A118" s="7"/>
      <c r="B118" s="7" t="e">
        <f>#REF!</f>
        <v>#REF!</v>
      </c>
      <c r="C118" s="7" t="e">
        <f>#REF!</f>
        <v>#REF!</v>
      </c>
      <c r="D118" s="7" t="e">
        <f>#REF!</f>
        <v>#REF!</v>
      </c>
      <c r="E118" s="7" t="e">
        <f>#REF!</f>
        <v>#REF!</v>
      </c>
      <c r="F118" s="7"/>
      <c r="G118" s="21"/>
      <c r="H118" s="2"/>
      <c r="I118" s="2"/>
    </row>
    <row r="119" spans="1:9" x14ac:dyDescent="0.25">
      <c r="A119" s="7"/>
      <c r="B119" s="7" t="e">
        <f>#REF!</f>
        <v>#REF!</v>
      </c>
      <c r="C119" s="7" t="e">
        <f>#REF!</f>
        <v>#REF!</v>
      </c>
      <c r="D119" s="7" t="e">
        <f>#REF!</f>
        <v>#REF!</v>
      </c>
      <c r="E119" s="7" t="e">
        <f>#REF!</f>
        <v>#REF!</v>
      </c>
      <c r="F119" s="7"/>
      <c r="G119" s="21"/>
      <c r="H119" s="2"/>
      <c r="I119" s="2"/>
    </row>
    <row r="120" spans="1:9" x14ac:dyDescent="0.25">
      <c r="A120" s="7"/>
      <c r="B120" s="7" t="e">
        <f>#REF!</f>
        <v>#REF!</v>
      </c>
      <c r="C120" s="7" t="e">
        <f>#REF!</f>
        <v>#REF!</v>
      </c>
      <c r="D120" s="7" t="e">
        <f>#REF!</f>
        <v>#REF!</v>
      </c>
      <c r="E120" s="7" t="e">
        <f>#REF!</f>
        <v>#REF!</v>
      </c>
      <c r="F120" s="7"/>
      <c r="G120" s="21"/>
      <c r="H120" s="2"/>
      <c r="I120" s="2"/>
    </row>
    <row r="121" spans="1:9" x14ac:dyDescent="0.25">
      <c r="A121" s="7" t="e">
        <f>#REF!</f>
        <v>#REF!</v>
      </c>
      <c r="B121" s="7" t="e">
        <f>#REF!</f>
        <v>#REF!</v>
      </c>
      <c r="C121" s="27" t="e">
        <f>#REF!</f>
        <v>#REF!</v>
      </c>
      <c r="D121" s="7" t="e">
        <f>#REF!</f>
        <v>#REF!</v>
      </c>
      <c r="E121" s="7" t="e">
        <f>#REF!</f>
        <v>#REF!</v>
      </c>
      <c r="F121" s="7"/>
      <c r="G121" s="21" t="e">
        <f>IF(N(A121)&gt;0,VLOOKUP(A121,Body!$A$4:$F$259,5,0),"")</f>
        <v>#REF!</v>
      </c>
      <c r="H121" s="2" t="e">
        <f>IF(N(A121)&gt;0,VLOOKUP(A121,Body!$A$4:$F$259,6,0),"")</f>
        <v>#REF!</v>
      </c>
      <c r="I121" s="2" t="e">
        <f>IF(N(A121)&gt;0,VLOOKUP(A121,Body!$A$4:$F$259,2,0),"")</f>
        <v>#REF!</v>
      </c>
    </row>
    <row r="122" spans="1:9" x14ac:dyDescent="0.25">
      <c r="A122" s="7"/>
      <c r="B122" s="7" t="e">
        <f>#REF!</f>
        <v>#REF!</v>
      </c>
      <c r="C122" s="7" t="e">
        <f>#REF!</f>
        <v>#REF!</v>
      </c>
      <c r="D122" s="7" t="e">
        <f>#REF!</f>
        <v>#REF!</v>
      </c>
      <c r="E122" s="7" t="e">
        <f>#REF!</f>
        <v>#REF!</v>
      </c>
      <c r="F122" s="7"/>
      <c r="G122" s="21"/>
      <c r="H122" s="2"/>
      <c r="I122" s="2"/>
    </row>
    <row r="123" spans="1:9" x14ac:dyDescent="0.25">
      <c r="A123" s="7"/>
      <c r="B123" s="7" t="e">
        <f>#REF!</f>
        <v>#REF!</v>
      </c>
      <c r="C123" s="7" t="e">
        <f>#REF!</f>
        <v>#REF!</v>
      </c>
      <c r="D123" s="7" t="e">
        <f>#REF!</f>
        <v>#REF!</v>
      </c>
      <c r="E123" s="7" t="e">
        <f>#REF!</f>
        <v>#REF!</v>
      </c>
      <c r="F123" s="7"/>
      <c r="G123" s="21"/>
      <c r="H123" s="2"/>
      <c r="I123" s="2"/>
    </row>
    <row r="124" spans="1:9" x14ac:dyDescent="0.25">
      <c r="A124" s="7"/>
      <c r="B124" s="7" t="e">
        <f>#REF!</f>
        <v>#REF!</v>
      </c>
      <c r="C124" s="7" t="e">
        <f>#REF!</f>
        <v>#REF!</v>
      </c>
      <c r="D124" s="7" t="e">
        <f>#REF!</f>
        <v>#REF!</v>
      </c>
      <c r="E124" s="7" t="e">
        <f>#REF!</f>
        <v>#REF!</v>
      </c>
      <c r="F124" s="7"/>
      <c r="G124" s="21"/>
      <c r="H124" s="2"/>
      <c r="I124" s="2"/>
    </row>
    <row r="125" spans="1:9" x14ac:dyDescent="0.25">
      <c r="A125" s="7" t="e">
        <f>#REF!</f>
        <v>#REF!</v>
      </c>
      <c r="B125" s="7" t="e">
        <f>#REF!</f>
        <v>#REF!</v>
      </c>
      <c r="C125" s="27" t="e">
        <f>#REF!</f>
        <v>#REF!</v>
      </c>
      <c r="D125" s="7" t="e">
        <f>#REF!</f>
        <v>#REF!</v>
      </c>
      <c r="E125" s="7" t="e">
        <f>#REF!</f>
        <v>#REF!</v>
      </c>
      <c r="F125" s="7"/>
      <c r="G125" s="21" t="e">
        <f>IF(N(A125)&gt;0,VLOOKUP(A125,Body!$A$4:$F$259,5,0),"")</f>
        <v>#REF!</v>
      </c>
      <c r="H125" s="2" t="e">
        <f>IF(N(A125)&gt;0,VLOOKUP(A125,Body!$A$4:$F$259,6,0),"")</f>
        <v>#REF!</v>
      </c>
      <c r="I125" s="2" t="e">
        <f>IF(N(A125)&gt;0,VLOOKUP(A125,Body!$A$4:$F$259,2,0),"")</f>
        <v>#REF!</v>
      </c>
    </row>
    <row r="126" spans="1:9" x14ac:dyDescent="0.25">
      <c r="A126" s="7"/>
      <c r="B126" s="7" t="e">
        <f>#REF!</f>
        <v>#REF!</v>
      </c>
      <c r="C126" s="7" t="e">
        <f>#REF!</f>
        <v>#REF!</v>
      </c>
      <c r="D126" s="7" t="e">
        <f>#REF!</f>
        <v>#REF!</v>
      </c>
      <c r="E126" s="7" t="e">
        <f>#REF!</f>
        <v>#REF!</v>
      </c>
      <c r="F126" s="7"/>
      <c r="G126" s="21"/>
      <c r="H126" s="2"/>
      <c r="I126" s="2"/>
    </row>
    <row r="127" spans="1:9" x14ac:dyDescent="0.25">
      <c r="A127" s="7"/>
      <c r="B127" s="7" t="e">
        <f>#REF!</f>
        <v>#REF!</v>
      </c>
      <c r="C127" s="7" t="e">
        <f>#REF!</f>
        <v>#REF!</v>
      </c>
      <c r="D127" s="7" t="e">
        <f>#REF!</f>
        <v>#REF!</v>
      </c>
      <c r="E127" s="7" t="e">
        <f>#REF!</f>
        <v>#REF!</v>
      </c>
      <c r="F127" s="7"/>
      <c r="G127" s="21"/>
      <c r="H127" s="2"/>
      <c r="I127" s="2"/>
    </row>
    <row r="128" spans="1:9" x14ac:dyDescent="0.25">
      <c r="A128" s="7"/>
      <c r="B128" s="7" t="e">
        <f>#REF!</f>
        <v>#REF!</v>
      </c>
      <c r="C128" s="7" t="e">
        <f>#REF!</f>
        <v>#REF!</v>
      </c>
      <c r="D128" s="7" t="e">
        <f>#REF!</f>
        <v>#REF!</v>
      </c>
      <c r="E128" s="7" t="e">
        <f>#REF!</f>
        <v>#REF!</v>
      </c>
      <c r="F128" s="7"/>
      <c r="G128" s="21"/>
      <c r="H128" s="2"/>
      <c r="I128" s="2"/>
    </row>
    <row r="129" spans="1:9" x14ac:dyDescent="0.25">
      <c r="A129" s="7" t="e">
        <f>#REF!</f>
        <v>#REF!</v>
      </c>
      <c r="B129" s="7" t="e">
        <f>#REF!</f>
        <v>#REF!</v>
      </c>
      <c r="C129" s="27" t="e">
        <f>#REF!</f>
        <v>#REF!</v>
      </c>
      <c r="D129" s="7" t="e">
        <f>#REF!</f>
        <v>#REF!</v>
      </c>
      <c r="E129" s="7" t="e">
        <f>#REF!</f>
        <v>#REF!</v>
      </c>
      <c r="F129" s="7"/>
      <c r="G129" s="21" t="e">
        <f>IF(N(A129)&gt;0,VLOOKUP(A129,Body!$A$4:$F$259,5,0),"")</f>
        <v>#REF!</v>
      </c>
      <c r="H129" s="2" t="e">
        <f>IF(N(A129)&gt;0,VLOOKUP(A129,Body!$A$4:$F$259,6,0),"")</f>
        <v>#REF!</v>
      </c>
      <c r="I129" s="2" t="e">
        <f>IF(N(A129)&gt;0,VLOOKUP(A129,Body!$A$4:$F$259,2,0),"")</f>
        <v>#REF!</v>
      </c>
    </row>
    <row r="130" spans="1:9" x14ac:dyDescent="0.25">
      <c r="A130" s="7"/>
      <c r="B130" s="7" t="e">
        <f>#REF!</f>
        <v>#REF!</v>
      </c>
      <c r="C130" s="7" t="e">
        <f>#REF!</f>
        <v>#REF!</v>
      </c>
      <c r="D130" s="7" t="e">
        <f>#REF!</f>
        <v>#REF!</v>
      </c>
      <c r="E130" s="7" t="e">
        <f>#REF!</f>
        <v>#REF!</v>
      </c>
      <c r="F130" s="7"/>
      <c r="G130" s="21"/>
      <c r="H130" s="2"/>
      <c r="I130" s="2"/>
    </row>
    <row r="131" spans="1:9" x14ac:dyDescent="0.25">
      <c r="A131" s="7"/>
      <c r="B131" s="7" t="e">
        <f>#REF!</f>
        <v>#REF!</v>
      </c>
      <c r="C131" s="7" t="e">
        <f>#REF!</f>
        <v>#REF!</v>
      </c>
      <c r="D131" s="7" t="e">
        <f>#REF!</f>
        <v>#REF!</v>
      </c>
      <c r="E131" s="7" t="e">
        <f>#REF!</f>
        <v>#REF!</v>
      </c>
      <c r="F131" s="7"/>
      <c r="G131" s="21"/>
      <c r="H131" s="2"/>
      <c r="I131" s="2"/>
    </row>
    <row r="132" spans="1:9" x14ac:dyDescent="0.25">
      <c r="A132" s="7"/>
      <c r="B132" s="7" t="e">
        <f>#REF!</f>
        <v>#REF!</v>
      </c>
      <c r="C132" s="7" t="e">
        <f>#REF!</f>
        <v>#REF!</v>
      </c>
      <c r="D132" s="7" t="e">
        <f>#REF!</f>
        <v>#REF!</v>
      </c>
      <c r="E132" s="7" t="e">
        <f>#REF!</f>
        <v>#REF!</v>
      </c>
      <c r="F132" s="7"/>
      <c r="G132" s="21"/>
      <c r="H132" s="2"/>
      <c r="I132" s="2"/>
    </row>
    <row r="133" spans="1:9" x14ac:dyDescent="0.25">
      <c r="A133" s="7" t="e">
        <f>#REF!</f>
        <v>#REF!</v>
      </c>
      <c r="B133" s="7" t="e">
        <f>#REF!</f>
        <v>#REF!</v>
      </c>
      <c r="C133" s="27" t="e">
        <f>#REF!</f>
        <v>#REF!</v>
      </c>
      <c r="D133" s="7" t="e">
        <f>#REF!</f>
        <v>#REF!</v>
      </c>
      <c r="E133" s="7" t="e">
        <f>#REF!</f>
        <v>#REF!</v>
      </c>
      <c r="F133" s="7"/>
      <c r="G133" s="21" t="e">
        <f>IF(N(A133)&gt;0,VLOOKUP(A133,Body!$A$4:$F$259,5,0),"")</f>
        <v>#REF!</v>
      </c>
      <c r="H133" s="2" t="e">
        <f>IF(N(A133)&gt;0,VLOOKUP(A133,Body!$A$4:$F$259,6,0),"")</f>
        <v>#REF!</v>
      </c>
      <c r="I133" s="2" t="e">
        <f>IF(N(A133)&gt;0,VLOOKUP(A133,Body!$A$4:$F$259,2,0),"")</f>
        <v>#REF!</v>
      </c>
    </row>
    <row r="134" spans="1:9" x14ac:dyDescent="0.25">
      <c r="A134" s="7"/>
      <c r="B134" s="7" t="e">
        <f>#REF!</f>
        <v>#REF!</v>
      </c>
      <c r="C134" s="7" t="e">
        <f>#REF!</f>
        <v>#REF!</v>
      </c>
      <c r="D134" s="7" t="e">
        <f>#REF!</f>
        <v>#REF!</v>
      </c>
      <c r="E134" s="7" t="e">
        <f>#REF!</f>
        <v>#REF!</v>
      </c>
      <c r="F134" s="7"/>
      <c r="G134" s="21"/>
      <c r="H134" s="2"/>
      <c r="I134" s="2"/>
    </row>
    <row r="135" spans="1:9" x14ac:dyDescent="0.25">
      <c r="A135" s="7"/>
      <c r="B135" s="7" t="e">
        <f>#REF!</f>
        <v>#REF!</v>
      </c>
      <c r="C135" s="7" t="e">
        <f>#REF!</f>
        <v>#REF!</v>
      </c>
      <c r="D135" s="7" t="e">
        <f>#REF!</f>
        <v>#REF!</v>
      </c>
      <c r="E135" s="7" t="e">
        <f>#REF!</f>
        <v>#REF!</v>
      </c>
      <c r="F135" s="7"/>
      <c r="G135" s="21"/>
      <c r="H135" s="2"/>
      <c r="I135" s="2"/>
    </row>
    <row r="136" spans="1:9" x14ac:dyDescent="0.25">
      <c r="A136" s="7"/>
      <c r="B136" s="7" t="e">
        <f>#REF!</f>
        <v>#REF!</v>
      </c>
      <c r="C136" s="7" t="e">
        <f>#REF!</f>
        <v>#REF!</v>
      </c>
      <c r="D136" s="7" t="e">
        <f>#REF!</f>
        <v>#REF!</v>
      </c>
      <c r="E136" s="7" t="e">
        <f>#REF!</f>
        <v>#REF!</v>
      </c>
      <c r="F136" s="7"/>
      <c r="G136" s="21"/>
      <c r="H136" s="2"/>
      <c r="I136" s="2"/>
    </row>
    <row r="137" spans="1:9" x14ac:dyDescent="0.25">
      <c r="A137" s="7" t="e">
        <f>#REF!</f>
        <v>#REF!</v>
      </c>
      <c r="B137" s="7" t="e">
        <f>#REF!</f>
        <v>#REF!</v>
      </c>
      <c r="C137" s="27" t="e">
        <f>#REF!</f>
        <v>#REF!</v>
      </c>
      <c r="D137" s="7" t="e">
        <f>#REF!</f>
        <v>#REF!</v>
      </c>
      <c r="E137" s="7" t="e">
        <f>#REF!</f>
        <v>#REF!</v>
      </c>
      <c r="F137" s="7"/>
      <c r="G137" s="21" t="e">
        <f>IF(N(A137)&gt;0,VLOOKUP(A137,Body!$A$4:$F$259,5,0),"")</f>
        <v>#REF!</v>
      </c>
      <c r="H137" s="2" t="e">
        <f>IF(N(A137)&gt;0,VLOOKUP(A137,Body!$A$4:$F$259,6,0),"")</f>
        <v>#REF!</v>
      </c>
      <c r="I137" s="2" t="e">
        <f>IF(N(A137)&gt;0,VLOOKUP(A137,Body!$A$4:$F$259,2,0),"")</f>
        <v>#REF!</v>
      </c>
    </row>
    <row r="138" spans="1:9" x14ac:dyDescent="0.25">
      <c r="A138" s="7"/>
      <c r="B138" s="7" t="e">
        <f>#REF!</f>
        <v>#REF!</v>
      </c>
      <c r="C138" s="7" t="e">
        <f>#REF!</f>
        <v>#REF!</v>
      </c>
      <c r="D138" s="7" t="e">
        <f>#REF!</f>
        <v>#REF!</v>
      </c>
      <c r="E138" s="7" t="e">
        <f>#REF!</f>
        <v>#REF!</v>
      </c>
      <c r="F138" s="7"/>
      <c r="G138" s="21"/>
      <c r="H138" s="2"/>
      <c r="I138" s="2"/>
    </row>
    <row r="139" spans="1:9" x14ac:dyDescent="0.25">
      <c r="A139" s="7"/>
      <c r="B139" s="7" t="e">
        <f>#REF!</f>
        <v>#REF!</v>
      </c>
      <c r="C139" s="7" t="e">
        <f>#REF!</f>
        <v>#REF!</v>
      </c>
      <c r="D139" s="7" t="e">
        <f>#REF!</f>
        <v>#REF!</v>
      </c>
      <c r="E139" s="7" t="e">
        <f>#REF!</f>
        <v>#REF!</v>
      </c>
      <c r="F139" s="7"/>
      <c r="G139" s="21"/>
      <c r="H139" s="2"/>
      <c r="I139" s="2"/>
    </row>
    <row r="140" spans="1:9" x14ac:dyDescent="0.25">
      <c r="A140" s="7"/>
      <c r="B140" s="7" t="e">
        <f>#REF!</f>
        <v>#REF!</v>
      </c>
      <c r="C140" s="7" t="e">
        <f>#REF!</f>
        <v>#REF!</v>
      </c>
      <c r="D140" s="7" t="e">
        <f>#REF!</f>
        <v>#REF!</v>
      </c>
      <c r="E140" s="7" t="e">
        <f>#REF!</f>
        <v>#REF!</v>
      </c>
      <c r="F140" s="7"/>
      <c r="G140" s="21"/>
      <c r="H140" s="2"/>
      <c r="I140" s="2"/>
    </row>
    <row r="141" spans="1:9" x14ac:dyDescent="0.25">
      <c r="A141" s="7" t="e">
        <f>#REF!</f>
        <v>#REF!</v>
      </c>
      <c r="B141" s="7" t="e">
        <f>#REF!</f>
        <v>#REF!</v>
      </c>
      <c r="C141" s="27" t="e">
        <f>#REF!</f>
        <v>#REF!</v>
      </c>
      <c r="D141" s="7" t="e">
        <f>#REF!</f>
        <v>#REF!</v>
      </c>
      <c r="E141" s="7" t="e">
        <f>#REF!</f>
        <v>#REF!</v>
      </c>
      <c r="F141" s="7"/>
      <c r="G141" s="21" t="e">
        <f>IF(N(A141)&gt;0,VLOOKUP(A141,Body!$A$4:$F$259,5,0),"")</f>
        <v>#REF!</v>
      </c>
      <c r="H141" s="2" t="e">
        <f>IF(N(A141)&gt;0,VLOOKUP(A141,Body!$A$4:$F$259,6,0),"")</f>
        <v>#REF!</v>
      </c>
      <c r="I141" s="2" t="e">
        <f>IF(N(A141)&gt;0,VLOOKUP(A141,Body!$A$4:$F$259,2,0),"")</f>
        <v>#REF!</v>
      </c>
    </row>
    <row r="142" spans="1:9" x14ac:dyDescent="0.25">
      <c r="A142" s="7"/>
      <c r="B142" s="7" t="e">
        <f>#REF!</f>
        <v>#REF!</v>
      </c>
      <c r="C142" s="7" t="e">
        <f>#REF!</f>
        <v>#REF!</v>
      </c>
      <c r="D142" s="7" t="e">
        <f>#REF!</f>
        <v>#REF!</v>
      </c>
      <c r="E142" s="7" t="e">
        <f>#REF!</f>
        <v>#REF!</v>
      </c>
      <c r="F142" s="7"/>
      <c r="G142" s="21"/>
      <c r="H142" s="2"/>
      <c r="I142" s="2"/>
    </row>
    <row r="143" spans="1:9" x14ac:dyDescent="0.25">
      <c r="A143" s="7"/>
      <c r="B143" s="7" t="e">
        <f>#REF!</f>
        <v>#REF!</v>
      </c>
      <c r="C143" s="7" t="e">
        <f>#REF!</f>
        <v>#REF!</v>
      </c>
      <c r="D143" s="7" t="e">
        <f>#REF!</f>
        <v>#REF!</v>
      </c>
      <c r="E143" s="7" t="e">
        <f>#REF!</f>
        <v>#REF!</v>
      </c>
      <c r="F143" s="7"/>
      <c r="G143" s="21"/>
      <c r="H143" s="2"/>
      <c r="I143" s="2"/>
    </row>
    <row r="144" spans="1:9" x14ac:dyDescent="0.25">
      <c r="A144" s="7"/>
      <c r="B144" s="7" t="e">
        <f>#REF!</f>
        <v>#REF!</v>
      </c>
      <c r="C144" s="7" t="e">
        <f>#REF!</f>
        <v>#REF!</v>
      </c>
      <c r="D144" s="7" t="e">
        <f>#REF!</f>
        <v>#REF!</v>
      </c>
      <c r="E144" s="7" t="e">
        <f>#REF!</f>
        <v>#REF!</v>
      </c>
      <c r="F144" s="7"/>
      <c r="G144" s="21"/>
      <c r="H144" s="2"/>
      <c r="I144" s="2"/>
    </row>
    <row r="145" spans="1:9" x14ac:dyDescent="0.25">
      <c r="A145" s="7" t="e">
        <f>#REF!</f>
        <v>#REF!</v>
      </c>
      <c r="B145" s="7" t="e">
        <f>#REF!</f>
        <v>#REF!</v>
      </c>
      <c r="C145" s="27" t="e">
        <f>#REF!</f>
        <v>#REF!</v>
      </c>
      <c r="D145" s="7" t="e">
        <f>#REF!</f>
        <v>#REF!</v>
      </c>
      <c r="E145" s="7" t="e">
        <f>#REF!</f>
        <v>#REF!</v>
      </c>
      <c r="F145" s="7"/>
      <c r="G145" s="21" t="e">
        <f>IF(N(A145)&gt;0,VLOOKUP(A145,Body!$A$4:$F$259,5,0),"")</f>
        <v>#REF!</v>
      </c>
      <c r="H145" s="2" t="e">
        <f>IF(N(A145)&gt;0,VLOOKUP(A145,Body!$A$4:$F$259,6,0),"")</f>
        <v>#REF!</v>
      </c>
      <c r="I145" s="2" t="e">
        <f>IF(N(A145)&gt;0,VLOOKUP(A145,Body!$A$4:$F$259,2,0),"")</f>
        <v>#REF!</v>
      </c>
    </row>
    <row r="146" spans="1:9" x14ac:dyDescent="0.25">
      <c r="A146" s="7"/>
      <c r="B146" s="7" t="e">
        <f>#REF!</f>
        <v>#REF!</v>
      </c>
      <c r="C146" s="7" t="e">
        <f>#REF!</f>
        <v>#REF!</v>
      </c>
      <c r="D146" s="7" t="e">
        <f>#REF!</f>
        <v>#REF!</v>
      </c>
      <c r="E146" s="7" t="e">
        <f>#REF!</f>
        <v>#REF!</v>
      </c>
      <c r="F146" s="7"/>
      <c r="G146" s="21"/>
      <c r="H146" s="2"/>
      <c r="I146" s="2"/>
    </row>
    <row r="147" spans="1:9" x14ac:dyDescent="0.25">
      <c r="A147" s="7"/>
      <c r="B147" s="7" t="e">
        <f>#REF!</f>
        <v>#REF!</v>
      </c>
      <c r="C147" s="7" t="e">
        <f>#REF!</f>
        <v>#REF!</v>
      </c>
      <c r="D147" s="7" t="e">
        <f>#REF!</f>
        <v>#REF!</v>
      </c>
      <c r="E147" s="7" t="e">
        <f>#REF!</f>
        <v>#REF!</v>
      </c>
      <c r="F147" s="7"/>
      <c r="G147" s="21"/>
      <c r="H147" s="2"/>
      <c r="I147" s="2"/>
    </row>
    <row r="148" spans="1:9" x14ac:dyDescent="0.25">
      <c r="A148" s="7"/>
      <c r="B148" s="7" t="e">
        <f>#REF!</f>
        <v>#REF!</v>
      </c>
      <c r="C148" s="7" t="e">
        <f>#REF!</f>
        <v>#REF!</v>
      </c>
      <c r="D148" s="7" t="e">
        <f>#REF!</f>
        <v>#REF!</v>
      </c>
      <c r="E148" s="7" t="e">
        <f>#REF!</f>
        <v>#REF!</v>
      </c>
      <c r="F148" s="7"/>
      <c r="G148" s="21"/>
      <c r="H148" s="2"/>
      <c r="I148" s="2"/>
    </row>
    <row r="149" spans="1:9" x14ac:dyDescent="0.25">
      <c r="A149" s="7" t="e">
        <f>#REF!</f>
        <v>#REF!</v>
      </c>
      <c r="B149" s="7" t="e">
        <f>#REF!</f>
        <v>#REF!</v>
      </c>
      <c r="C149" s="27" t="e">
        <f>#REF!</f>
        <v>#REF!</v>
      </c>
      <c r="D149" s="7" t="e">
        <f>#REF!</f>
        <v>#REF!</v>
      </c>
      <c r="E149" s="7" t="e">
        <f>#REF!</f>
        <v>#REF!</v>
      </c>
      <c r="F149" s="7"/>
      <c r="G149" s="21" t="e">
        <f>IF(N(A149)&gt;0,VLOOKUP(A149,Body!$A$4:$F$259,5,0),"")</f>
        <v>#REF!</v>
      </c>
      <c r="H149" s="2" t="e">
        <f>IF(N(A149)&gt;0,VLOOKUP(A149,Body!$A$4:$F$259,6,0),"")</f>
        <v>#REF!</v>
      </c>
      <c r="I149" s="2" t="e">
        <f>IF(N(A149)&gt;0,VLOOKUP(A149,Body!$A$4:$F$259,2,0),"")</f>
        <v>#REF!</v>
      </c>
    </row>
    <row r="150" spans="1:9" x14ac:dyDescent="0.25">
      <c r="A150" s="7"/>
      <c r="B150" s="7" t="e">
        <f>#REF!</f>
        <v>#REF!</v>
      </c>
      <c r="C150" s="7" t="e">
        <f>#REF!</f>
        <v>#REF!</v>
      </c>
      <c r="D150" s="7" t="e">
        <f>#REF!</f>
        <v>#REF!</v>
      </c>
      <c r="E150" s="7" t="e">
        <f>#REF!</f>
        <v>#REF!</v>
      </c>
      <c r="F150" s="7"/>
      <c r="G150" s="21"/>
      <c r="H150" s="2"/>
      <c r="I150" s="2"/>
    </row>
    <row r="151" spans="1:9" x14ac:dyDescent="0.25">
      <c r="A151" s="7"/>
      <c r="B151" s="7" t="e">
        <f>#REF!</f>
        <v>#REF!</v>
      </c>
      <c r="C151" s="7" t="e">
        <f>#REF!</f>
        <v>#REF!</v>
      </c>
      <c r="D151" s="7" t="e">
        <f>#REF!</f>
        <v>#REF!</v>
      </c>
      <c r="E151" s="7" t="e">
        <f>#REF!</f>
        <v>#REF!</v>
      </c>
      <c r="F151" s="7"/>
      <c r="G151" s="21"/>
      <c r="H151" s="2"/>
      <c r="I151" s="2"/>
    </row>
    <row r="152" spans="1:9" x14ac:dyDescent="0.25">
      <c r="A152" s="7"/>
      <c r="B152" s="7" t="e">
        <f>#REF!</f>
        <v>#REF!</v>
      </c>
      <c r="C152" s="7" t="e">
        <f>#REF!</f>
        <v>#REF!</v>
      </c>
      <c r="D152" s="7" t="e">
        <f>#REF!</f>
        <v>#REF!</v>
      </c>
      <c r="E152" s="7" t="e">
        <f>#REF!</f>
        <v>#REF!</v>
      </c>
      <c r="F152" s="7"/>
      <c r="G152" s="21"/>
      <c r="H152" s="2"/>
      <c r="I152" s="2"/>
    </row>
    <row r="153" spans="1:9" x14ac:dyDescent="0.25">
      <c r="A153" s="7" t="e">
        <f>#REF!</f>
        <v>#REF!</v>
      </c>
      <c r="B153" s="7" t="e">
        <f>#REF!</f>
        <v>#REF!</v>
      </c>
      <c r="C153" s="27" t="e">
        <f>#REF!</f>
        <v>#REF!</v>
      </c>
      <c r="D153" s="7" t="e">
        <f>#REF!</f>
        <v>#REF!</v>
      </c>
      <c r="E153" s="7" t="e">
        <f>#REF!</f>
        <v>#REF!</v>
      </c>
      <c r="F153" s="7"/>
      <c r="G153" s="21" t="e">
        <f>IF(N(A153)&gt;0,VLOOKUP(A153,Body!$A$4:$F$259,5,0),"")</f>
        <v>#REF!</v>
      </c>
      <c r="H153" s="2" t="e">
        <f>IF(N(A153)&gt;0,VLOOKUP(A153,Body!$A$4:$F$259,6,0),"")</f>
        <v>#REF!</v>
      </c>
      <c r="I153" s="2" t="e">
        <f>IF(N(A153)&gt;0,VLOOKUP(A153,Body!$A$4:$F$259,2,0),"")</f>
        <v>#REF!</v>
      </c>
    </row>
    <row r="154" spans="1:9" x14ac:dyDescent="0.25">
      <c r="A154" s="7"/>
      <c r="B154" s="7" t="e">
        <f>#REF!</f>
        <v>#REF!</v>
      </c>
      <c r="C154" s="7" t="e">
        <f>#REF!</f>
        <v>#REF!</v>
      </c>
      <c r="D154" s="7" t="e">
        <f>#REF!</f>
        <v>#REF!</v>
      </c>
      <c r="E154" s="7" t="e">
        <f>#REF!</f>
        <v>#REF!</v>
      </c>
      <c r="F154" s="7"/>
      <c r="G154" s="21"/>
      <c r="H154" s="2"/>
      <c r="I154" s="2"/>
    </row>
    <row r="155" spans="1:9" x14ac:dyDescent="0.25">
      <c r="A155" s="7"/>
      <c r="B155" s="7" t="e">
        <f>#REF!</f>
        <v>#REF!</v>
      </c>
      <c r="C155" s="7" t="e">
        <f>#REF!</f>
        <v>#REF!</v>
      </c>
      <c r="D155" s="7" t="e">
        <f>#REF!</f>
        <v>#REF!</v>
      </c>
      <c r="E155" s="7" t="e">
        <f>#REF!</f>
        <v>#REF!</v>
      </c>
      <c r="F155" s="7"/>
      <c r="G155" s="21"/>
      <c r="H155" s="2"/>
      <c r="I155" s="2"/>
    </row>
    <row r="156" spans="1:9" x14ac:dyDescent="0.25">
      <c r="A156" s="7"/>
      <c r="B156" s="7" t="e">
        <f>#REF!</f>
        <v>#REF!</v>
      </c>
      <c r="C156" s="7" t="e">
        <f>#REF!</f>
        <v>#REF!</v>
      </c>
      <c r="D156" s="7" t="e">
        <f>#REF!</f>
        <v>#REF!</v>
      </c>
      <c r="E156" s="7" t="e">
        <f>#REF!</f>
        <v>#REF!</v>
      </c>
      <c r="F156" s="7"/>
      <c r="G156" s="21"/>
      <c r="H156" s="2"/>
      <c r="I156" s="2"/>
    </row>
    <row r="157" spans="1:9" x14ac:dyDescent="0.25">
      <c r="A157" s="7" t="e">
        <f>#REF!</f>
        <v>#REF!</v>
      </c>
      <c r="B157" s="7" t="e">
        <f>#REF!</f>
        <v>#REF!</v>
      </c>
      <c r="C157" s="27" t="e">
        <f>#REF!</f>
        <v>#REF!</v>
      </c>
      <c r="D157" s="7" t="e">
        <f>#REF!</f>
        <v>#REF!</v>
      </c>
      <c r="E157" s="7" t="e">
        <f>#REF!</f>
        <v>#REF!</v>
      </c>
      <c r="F157" s="7"/>
      <c r="G157" s="21" t="e">
        <f>IF(N(A157)&gt;0,VLOOKUP(A157,Body!$A$4:$F$259,5,0),"")</f>
        <v>#REF!</v>
      </c>
      <c r="H157" s="2" t="e">
        <f>IF(N(A157)&gt;0,VLOOKUP(A157,Body!$A$4:$F$259,6,0),"")</f>
        <v>#REF!</v>
      </c>
      <c r="I157" s="2" t="e">
        <f>IF(N(A157)&gt;0,VLOOKUP(A157,Body!$A$4:$F$259,2,0),"")</f>
        <v>#REF!</v>
      </c>
    </row>
    <row r="158" spans="1:9" x14ac:dyDescent="0.25">
      <c r="A158" s="7"/>
      <c r="B158" s="7" t="e">
        <f>#REF!</f>
        <v>#REF!</v>
      </c>
      <c r="C158" s="7" t="e">
        <f>#REF!</f>
        <v>#REF!</v>
      </c>
      <c r="D158" s="7" t="e">
        <f>#REF!</f>
        <v>#REF!</v>
      </c>
      <c r="E158" s="7" t="e">
        <f>#REF!</f>
        <v>#REF!</v>
      </c>
      <c r="F158" s="7"/>
      <c r="G158" s="21"/>
      <c r="H158" s="2"/>
      <c r="I158" s="2"/>
    </row>
    <row r="159" spans="1:9" x14ac:dyDescent="0.25">
      <c r="A159" s="7"/>
      <c r="B159" s="7" t="e">
        <f>#REF!</f>
        <v>#REF!</v>
      </c>
      <c r="C159" s="7" t="e">
        <f>#REF!</f>
        <v>#REF!</v>
      </c>
      <c r="D159" s="7" t="e">
        <f>#REF!</f>
        <v>#REF!</v>
      </c>
      <c r="E159" s="7" t="e">
        <f>#REF!</f>
        <v>#REF!</v>
      </c>
      <c r="F159" s="7"/>
      <c r="G159" s="21"/>
      <c r="H159" s="2"/>
      <c r="I159" s="2"/>
    </row>
    <row r="160" spans="1:9" x14ac:dyDescent="0.25">
      <c r="A160" s="7"/>
      <c r="B160" s="7" t="e">
        <f>#REF!</f>
        <v>#REF!</v>
      </c>
      <c r="C160" s="7" t="e">
        <f>#REF!</f>
        <v>#REF!</v>
      </c>
      <c r="D160" s="7" t="e">
        <f>#REF!</f>
        <v>#REF!</v>
      </c>
      <c r="E160" s="7" t="e">
        <f>#REF!</f>
        <v>#REF!</v>
      </c>
      <c r="F160" s="7"/>
      <c r="G160" s="21"/>
      <c r="H160" s="2"/>
      <c r="I160" s="2"/>
    </row>
    <row r="161" spans="1:9" x14ac:dyDescent="0.25">
      <c r="A161" s="7" t="e">
        <f>#REF!</f>
        <v>#REF!</v>
      </c>
      <c r="B161" s="7" t="e">
        <f>#REF!</f>
        <v>#REF!</v>
      </c>
      <c r="C161" s="27" t="e">
        <f>#REF!</f>
        <v>#REF!</v>
      </c>
      <c r="D161" s="7" t="e">
        <f>#REF!</f>
        <v>#REF!</v>
      </c>
      <c r="E161" s="7" t="e">
        <f>#REF!</f>
        <v>#REF!</v>
      </c>
      <c r="F161" s="7"/>
      <c r="G161" s="21" t="e">
        <f>IF(N(A161)&gt;0,VLOOKUP(A161,Body!$A$4:$F$259,5,0),"")</f>
        <v>#REF!</v>
      </c>
      <c r="H161" s="2" t="e">
        <f>IF(N(A161)&gt;0,VLOOKUP(A161,Body!$A$4:$F$259,6,0),"")</f>
        <v>#REF!</v>
      </c>
      <c r="I161" s="2" t="e">
        <f>IF(N(A161)&gt;0,VLOOKUP(A161,Body!$A$4:$F$259,2,0),"")</f>
        <v>#REF!</v>
      </c>
    </row>
    <row r="162" spans="1:9" x14ac:dyDescent="0.25">
      <c r="A162" s="7"/>
      <c r="B162" s="7" t="e">
        <f>#REF!</f>
        <v>#REF!</v>
      </c>
      <c r="C162" s="7" t="e">
        <f>#REF!</f>
        <v>#REF!</v>
      </c>
      <c r="D162" s="7" t="e">
        <f>#REF!</f>
        <v>#REF!</v>
      </c>
      <c r="E162" s="7" t="e">
        <f>#REF!</f>
        <v>#REF!</v>
      </c>
      <c r="F162" s="7"/>
      <c r="G162" s="21"/>
      <c r="H162" s="2"/>
      <c r="I162" s="2"/>
    </row>
    <row r="163" spans="1:9" x14ac:dyDescent="0.25">
      <c r="A163" s="7"/>
      <c r="B163" s="7" t="e">
        <f>#REF!</f>
        <v>#REF!</v>
      </c>
      <c r="C163" s="7" t="e">
        <f>#REF!</f>
        <v>#REF!</v>
      </c>
      <c r="D163" s="7" t="e">
        <f>#REF!</f>
        <v>#REF!</v>
      </c>
      <c r="E163" s="7" t="e">
        <f>#REF!</f>
        <v>#REF!</v>
      </c>
      <c r="F163" s="7"/>
      <c r="G163" s="21"/>
      <c r="H163" s="2"/>
      <c r="I163" s="2"/>
    </row>
    <row r="164" spans="1:9" x14ac:dyDescent="0.25">
      <c r="A164" s="7"/>
      <c r="B164" s="7" t="e">
        <f>#REF!</f>
        <v>#REF!</v>
      </c>
      <c r="C164" s="7" t="e">
        <f>#REF!</f>
        <v>#REF!</v>
      </c>
      <c r="D164" s="7" t="e">
        <f>#REF!</f>
        <v>#REF!</v>
      </c>
      <c r="E164" s="7" t="e">
        <f>#REF!</f>
        <v>#REF!</v>
      </c>
      <c r="F164" s="7"/>
      <c r="G164" s="21"/>
      <c r="H164" s="2"/>
      <c r="I164" s="2"/>
    </row>
    <row r="165" spans="1:9" x14ac:dyDescent="0.25">
      <c r="A165" s="7" t="e">
        <f>#REF!</f>
        <v>#REF!</v>
      </c>
      <c r="B165" s="7" t="e">
        <f>#REF!</f>
        <v>#REF!</v>
      </c>
      <c r="C165" s="27" t="e">
        <f>#REF!</f>
        <v>#REF!</v>
      </c>
      <c r="D165" s="7" t="e">
        <f>#REF!</f>
        <v>#REF!</v>
      </c>
      <c r="E165" s="7" t="e">
        <f>#REF!</f>
        <v>#REF!</v>
      </c>
      <c r="F165" s="7"/>
      <c r="G165" s="21" t="e">
        <f>IF(N(A165)&gt;0,VLOOKUP(A165,Body!$A$4:$F$259,5,0),"")</f>
        <v>#REF!</v>
      </c>
      <c r="H165" s="2" t="e">
        <f>IF(N(A165)&gt;0,VLOOKUP(A165,Body!$A$4:$F$259,6,0),"")</f>
        <v>#REF!</v>
      </c>
      <c r="I165" s="2" t="e">
        <f>IF(N(A165)&gt;0,VLOOKUP(A165,Body!$A$4:$F$259,2,0),"")</f>
        <v>#REF!</v>
      </c>
    </row>
    <row r="166" spans="1:9" x14ac:dyDescent="0.25">
      <c r="A166" s="7"/>
      <c r="B166" s="7" t="e">
        <f>#REF!</f>
        <v>#REF!</v>
      </c>
      <c r="C166" s="7" t="e">
        <f>#REF!</f>
        <v>#REF!</v>
      </c>
      <c r="D166" s="7" t="e">
        <f>#REF!</f>
        <v>#REF!</v>
      </c>
      <c r="E166" s="7" t="e">
        <f>#REF!</f>
        <v>#REF!</v>
      </c>
      <c r="F166" s="7"/>
      <c r="G166" s="21"/>
      <c r="H166" s="2"/>
      <c r="I166" s="2"/>
    </row>
    <row r="167" spans="1:9" x14ac:dyDescent="0.25">
      <c r="A167" s="7"/>
      <c r="B167" s="7" t="e">
        <f>#REF!</f>
        <v>#REF!</v>
      </c>
      <c r="C167" s="7" t="e">
        <f>#REF!</f>
        <v>#REF!</v>
      </c>
      <c r="D167" s="7" t="e">
        <f>#REF!</f>
        <v>#REF!</v>
      </c>
      <c r="E167" s="7" t="e">
        <f>#REF!</f>
        <v>#REF!</v>
      </c>
      <c r="F167" s="7"/>
      <c r="G167" s="21"/>
      <c r="H167" s="2"/>
      <c r="I167" s="2"/>
    </row>
    <row r="168" spans="1:9" x14ac:dyDescent="0.25">
      <c r="A168" s="7"/>
      <c r="B168" s="7" t="e">
        <f>#REF!</f>
        <v>#REF!</v>
      </c>
      <c r="C168" s="7" t="e">
        <f>#REF!</f>
        <v>#REF!</v>
      </c>
      <c r="D168" s="7" t="e">
        <f>#REF!</f>
        <v>#REF!</v>
      </c>
      <c r="E168" s="7" t="e">
        <f>#REF!</f>
        <v>#REF!</v>
      </c>
      <c r="F168" s="7"/>
      <c r="G168" s="21"/>
      <c r="H168" s="2"/>
      <c r="I168" s="2"/>
    </row>
    <row r="169" spans="1:9" x14ac:dyDescent="0.25">
      <c r="A169" s="7" t="e">
        <f>#REF!</f>
        <v>#REF!</v>
      </c>
      <c r="B169" s="7" t="e">
        <f>#REF!</f>
        <v>#REF!</v>
      </c>
      <c r="C169" s="27" t="e">
        <f>#REF!</f>
        <v>#REF!</v>
      </c>
      <c r="D169" s="7" t="e">
        <f>#REF!</f>
        <v>#REF!</v>
      </c>
      <c r="E169" s="7" t="e">
        <f>#REF!</f>
        <v>#REF!</v>
      </c>
      <c r="F169" s="7"/>
      <c r="G169" s="21" t="e">
        <f>IF(N(A169)&gt;0,VLOOKUP(A169,Body!$A$4:$F$259,5,0),"")</f>
        <v>#REF!</v>
      </c>
      <c r="H169" s="2" t="e">
        <f>IF(N(A169)&gt;0,VLOOKUP(A169,Body!$A$4:$F$259,6,0),"")</f>
        <v>#REF!</v>
      </c>
      <c r="I169" s="2" t="e">
        <f>IF(N(A169)&gt;0,VLOOKUP(A169,Body!$A$4:$F$259,2,0),"")</f>
        <v>#REF!</v>
      </c>
    </row>
    <row r="170" spans="1:9" x14ac:dyDescent="0.25">
      <c r="A170" s="7"/>
      <c r="B170" s="7" t="e">
        <f>#REF!</f>
        <v>#REF!</v>
      </c>
      <c r="C170" s="7" t="e">
        <f>#REF!</f>
        <v>#REF!</v>
      </c>
      <c r="D170" s="7" t="e">
        <f>#REF!</f>
        <v>#REF!</v>
      </c>
      <c r="E170" s="7" t="e">
        <f>#REF!</f>
        <v>#REF!</v>
      </c>
      <c r="F170" s="7"/>
      <c r="G170" s="21"/>
      <c r="H170" s="2"/>
      <c r="I170" s="2"/>
    </row>
    <row r="171" spans="1:9" x14ac:dyDescent="0.25">
      <c r="A171" s="7"/>
      <c r="B171" s="7" t="e">
        <f>#REF!</f>
        <v>#REF!</v>
      </c>
      <c r="C171" s="7" t="e">
        <f>#REF!</f>
        <v>#REF!</v>
      </c>
      <c r="D171" s="7" t="e">
        <f>#REF!</f>
        <v>#REF!</v>
      </c>
      <c r="E171" s="7" t="e">
        <f>#REF!</f>
        <v>#REF!</v>
      </c>
      <c r="F171" s="7"/>
      <c r="G171" s="21"/>
      <c r="H171" s="2"/>
      <c r="I171" s="2"/>
    </row>
    <row r="172" spans="1:9" x14ac:dyDescent="0.25">
      <c r="A172" s="7"/>
      <c r="B172" s="7" t="e">
        <f>#REF!</f>
        <v>#REF!</v>
      </c>
      <c r="C172" s="7" t="e">
        <f>#REF!</f>
        <v>#REF!</v>
      </c>
      <c r="D172" s="7" t="e">
        <f>#REF!</f>
        <v>#REF!</v>
      </c>
      <c r="E172" s="7" t="e">
        <f>#REF!</f>
        <v>#REF!</v>
      </c>
      <c r="F172" s="7"/>
      <c r="G172" s="21"/>
      <c r="H172" s="2"/>
      <c r="I172" s="2"/>
    </row>
    <row r="173" spans="1:9" x14ac:dyDescent="0.25">
      <c r="A173" s="7" t="e">
        <f>#REF!</f>
        <v>#REF!</v>
      </c>
      <c r="B173" s="7" t="e">
        <f>#REF!</f>
        <v>#REF!</v>
      </c>
      <c r="C173" s="27" t="e">
        <f>#REF!</f>
        <v>#REF!</v>
      </c>
      <c r="D173" s="7" t="e">
        <f>#REF!</f>
        <v>#REF!</v>
      </c>
      <c r="E173" s="7" t="e">
        <f>#REF!</f>
        <v>#REF!</v>
      </c>
      <c r="F173" s="7"/>
      <c r="G173" s="21" t="e">
        <f>IF(N(A173)&gt;0,VLOOKUP(A173,Body!$A$4:$F$259,5,0),"")</f>
        <v>#REF!</v>
      </c>
      <c r="H173" s="2" t="e">
        <f>IF(N(A173)&gt;0,VLOOKUP(A173,Body!$A$4:$F$259,6,0),"")</f>
        <v>#REF!</v>
      </c>
      <c r="I173" s="2" t="e">
        <f>IF(N(A173)&gt;0,VLOOKUP(A173,Body!$A$4:$F$259,2,0),"")</f>
        <v>#REF!</v>
      </c>
    </row>
    <row r="174" spans="1:9" x14ac:dyDescent="0.25">
      <c r="A174" s="7"/>
      <c r="B174" s="7" t="e">
        <f>#REF!</f>
        <v>#REF!</v>
      </c>
      <c r="C174" s="7" t="e">
        <f>#REF!</f>
        <v>#REF!</v>
      </c>
      <c r="D174" s="7" t="e">
        <f>#REF!</f>
        <v>#REF!</v>
      </c>
      <c r="E174" s="7" t="e">
        <f>#REF!</f>
        <v>#REF!</v>
      </c>
      <c r="F174" s="7"/>
      <c r="G174" s="21"/>
      <c r="H174" s="2"/>
      <c r="I174" s="2"/>
    </row>
    <row r="175" spans="1:9" x14ac:dyDescent="0.25">
      <c r="A175" s="7"/>
      <c r="B175" s="7" t="e">
        <f>#REF!</f>
        <v>#REF!</v>
      </c>
      <c r="C175" s="7" t="e">
        <f>#REF!</f>
        <v>#REF!</v>
      </c>
      <c r="D175" s="7" t="e">
        <f>#REF!</f>
        <v>#REF!</v>
      </c>
      <c r="E175" s="7" t="e">
        <f>#REF!</f>
        <v>#REF!</v>
      </c>
      <c r="F175" s="7"/>
      <c r="G175" s="21"/>
      <c r="H175" s="2"/>
      <c r="I175" s="2"/>
    </row>
    <row r="176" spans="1:9" x14ac:dyDescent="0.25">
      <c r="A176" s="7"/>
      <c r="B176" s="7" t="e">
        <f>#REF!</f>
        <v>#REF!</v>
      </c>
      <c r="C176" s="7" t="e">
        <f>#REF!</f>
        <v>#REF!</v>
      </c>
      <c r="D176" s="7" t="e">
        <f>#REF!</f>
        <v>#REF!</v>
      </c>
      <c r="E176" s="7" t="e">
        <f>#REF!</f>
        <v>#REF!</v>
      </c>
      <c r="F176" s="7"/>
      <c r="G176" s="21"/>
      <c r="H176" s="2"/>
      <c r="I176" s="2"/>
    </row>
    <row r="177" spans="1:9" x14ac:dyDescent="0.25">
      <c r="A177" s="7" t="e">
        <f>#REF!</f>
        <v>#REF!</v>
      </c>
      <c r="B177" s="7" t="e">
        <f>#REF!</f>
        <v>#REF!</v>
      </c>
      <c r="C177" s="27" t="e">
        <f>#REF!</f>
        <v>#REF!</v>
      </c>
      <c r="D177" s="7" t="e">
        <f>#REF!</f>
        <v>#REF!</v>
      </c>
      <c r="E177" s="7" t="e">
        <f>#REF!</f>
        <v>#REF!</v>
      </c>
      <c r="F177" s="7"/>
      <c r="G177" s="21" t="e">
        <f>IF(N(A177)&gt;0,VLOOKUP(A177,Body!$A$4:$F$259,5,0),"")</f>
        <v>#REF!</v>
      </c>
      <c r="H177" s="2" t="e">
        <f>IF(N(A177)&gt;0,VLOOKUP(A177,Body!$A$4:$F$259,6,0),"")</f>
        <v>#REF!</v>
      </c>
      <c r="I177" s="2" t="e">
        <f>IF(N(A177)&gt;0,VLOOKUP(A177,Body!$A$4:$F$259,2,0),"")</f>
        <v>#REF!</v>
      </c>
    </row>
    <row r="178" spans="1:9" x14ac:dyDescent="0.25">
      <c r="A178" s="7"/>
      <c r="B178" s="7" t="e">
        <f>#REF!</f>
        <v>#REF!</v>
      </c>
      <c r="C178" s="7" t="e">
        <f>#REF!</f>
        <v>#REF!</v>
      </c>
      <c r="D178" s="7" t="e">
        <f>#REF!</f>
        <v>#REF!</v>
      </c>
      <c r="E178" s="7" t="e">
        <f>#REF!</f>
        <v>#REF!</v>
      </c>
      <c r="F178" s="7"/>
      <c r="G178" s="21"/>
      <c r="H178" s="2"/>
      <c r="I178" s="2"/>
    </row>
    <row r="179" spans="1:9" x14ac:dyDescent="0.25">
      <c r="A179" s="7"/>
      <c r="B179" s="7" t="e">
        <f>#REF!</f>
        <v>#REF!</v>
      </c>
      <c r="C179" s="7" t="e">
        <f>#REF!</f>
        <v>#REF!</v>
      </c>
      <c r="D179" s="7" t="e">
        <f>#REF!</f>
        <v>#REF!</v>
      </c>
      <c r="E179" s="7" t="e">
        <f>#REF!</f>
        <v>#REF!</v>
      </c>
      <c r="F179" s="7"/>
      <c r="G179" s="21"/>
      <c r="H179" s="2"/>
      <c r="I179" s="2"/>
    </row>
    <row r="180" spans="1:9" x14ac:dyDescent="0.25">
      <c r="A180" s="7"/>
      <c r="B180" s="7" t="e">
        <f>#REF!</f>
        <v>#REF!</v>
      </c>
      <c r="C180" s="7" t="e">
        <f>#REF!</f>
        <v>#REF!</v>
      </c>
      <c r="D180" s="7" t="e">
        <f>#REF!</f>
        <v>#REF!</v>
      </c>
      <c r="E180" s="7" t="e">
        <f>#REF!</f>
        <v>#REF!</v>
      </c>
      <c r="F180" s="7"/>
      <c r="G180" s="21"/>
      <c r="H180" s="2"/>
      <c r="I180" s="2"/>
    </row>
    <row r="181" spans="1:9" x14ac:dyDescent="0.25">
      <c r="A181" s="7" t="e">
        <f>#REF!</f>
        <v>#REF!</v>
      </c>
      <c r="B181" s="7" t="e">
        <f>#REF!</f>
        <v>#REF!</v>
      </c>
      <c r="C181" s="27" t="e">
        <f>#REF!</f>
        <v>#REF!</v>
      </c>
      <c r="D181" s="7" t="e">
        <f>#REF!</f>
        <v>#REF!</v>
      </c>
      <c r="E181" s="7" t="e">
        <f>#REF!</f>
        <v>#REF!</v>
      </c>
      <c r="F181" s="7"/>
      <c r="G181" s="21" t="e">
        <f>IF(N(A181)&gt;0,VLOOKUP(A181,Body!$A$4:$F$259,5,0),"")</f>
        <v>#REF!</v>
      </c>
      <c r="H181" s="2" t="e">
        <f>IF(N(A181)&gt;0,VLOOKUP(A181,Body!$A$4:$F$259,6,0),"")</f>
        <v>#REF!</v>
      </c>
      <c r="I181" s="2" t="e">
        <f>IF(N(A181)&gt;0,VLOOKUP(A181,Body!$A$4:$F$259,2,0),"")</f>
        <v>#REF!</v>
      </c>
    </row>
    <row r="182" spans="1:9" x14ac:dyDescent="0.25">
      <c r="A182" s="7"/>
      <c r="B182" s="7" t="e">
        <f>#REF!</f>
        <v>#REF!</v>
      </c>
      <c r="C182" s="7" t="e">
        <f>#REF!</f>
        <v>#REF!</v>
      </c>
      <c r="D182" s="7" t="e">
        <f>#REF!</f>
        <v>#REF!</v>
      </c>
      <c r="E182" s="7" t="e">
        <f>#REF!</f>
        <v>#REF!</v>
      </c>
      <c r="F182" s="7"/>
      <c r="G182" s="21"/>
      <c r="H182" s="2"/>
      <c r="I182" s="2"/>
    </row>
    <row r="183" spans="1:9" x14ac:dyDescent="0.25">
      <c r="A183" s="7"/>
      <c r="B183" s="7" t="e">
        <f>#REF!</f>
        <v>#REF!</v>
      </c>
      <c r="C183" s="7" t="e">
        <f>#REF!</f>
        <v>#REF!</v>
      </c>
      <c r="D183" s="7" t="e">
        <f>#REF!</f>
        <v>#REF!</v>
      </c>
      <c r="E183" s="7" t="e">
        <f>#REF!</f>
        <v>#REF!</v>
      </c>
      <c r="F183" s="7"/>
      <c r="G183" s="21"/>
      <c r="H183" s="2"/>
      <c r="I183" s="2"/>
    </row>
    <row r="184" spans="1:9" x14ac:dyDescent="0.25">
      <c r="A184" s="7"/>
      <c r="B184" s="7" t="e">
        <f>#REF!</f>
        <v>#REF!</v>
      </c>
      <c r="C184" s="7" t="e">
        <f>#REF!</f>
        <v>#REF!</v>
      </c>
      <c r="D184" s="7" t="e">
        <f>#REF!</f>
        <v>#REF!</v>
      </c>
      <c r="E184" s="7" t="e">
        <f>#REF!</f>
        <v>#REF!</v>
      </c>
      <c r="F184" s="7"/>
      <c r="G184" s="21"/>
      <c r="H184" s="2"/>
      <c r="I184" s="2"/>
    </row>
    <row r="185" spans="1:9" x14ac:dyDescent="0.25">
      <c r="A185" s="7" t="e">
        <f>#REF!</f>
        <v>#REF!</v>
      </c>
      <c r="B185" s="7" t="e">
        <f>#REF!</f>
        <v>#REF!</v>
      </c>
      <c r="C185" s="27" t="e">
        <f>#REF!</f>
        <v>#REF!</v>
      </c>
      <c r="D185" s="7" t="e">
        <f>#REF!</f>
        <v>#REF!</v>
      </c>
      <c r="E185" s="7" t="e">
        <f>#REF!</f>
        <v>#REF!</v>
      </c>
      <c r="F185" s="7"/>
      <c r="G185" s="21" t="e">
        <f>IF(N(A185)&gt;0,VLOOKUP(A185,Body!$A$4:$F$259,5,0),"")</f>
        <v>#REF!</v>
      </c>
      <c r="H185" s="2" t="e">
        <f>IF(N(A185)&gt;0,VLOOKUP(A185,Body!$A$4:$F$259,6,0),"")</f>
        <v>#REF!</v>
      </c>
      <c r="I185" s="2" t="e">
        <f>IF(N(A185)&gt;0,VLOOKUP(A185,Body!$A$4:$F$259,2,0),"")</f>
        <v>#REF!</v>
      </c>
    </row>
    <row r="186" spans="1:9" x14ac:dyDescent="0.25">
      <c r="A186" s="7"/>
      <c r="B186" s="7" t="e">
        <f>#REF!</f>
        <v>#REF!</v>
      </c>
      <c r="C186" s="7" t="e">
        <f>#REF!</f>
        <v>#REF!</v>
      </c>
      <c r="D186" s="7" t="e">
        <f>#REF!</f>
        <v>#REF!</v>
      </c>
      <c r="E186" s="7" t="e">
        <f>#REF!</f>
        <v>#REF!</v>
      </c>
      <c r="F186" s="7"/>
      <c r="G186" s="21"/>
      <c r="H186" s="2"/>
      <c r="I186" s="2"/>
    </row>
    <row r="187" spans="1:9" x14ac:dyDescent="0.25">
      <c r="A187" s="7"/>
      <c r="B187" s="7" t="e">
        <f>#REF!</f>
        <v>#REF!</v>
      </c>
      <c r="C187" s="7" t="e">
        <f>#REF!</f>
        <v>#REF!</v>
      </c>
      <c r="D187" s="7" t="e">
        <f>#REF!</f>
        <v>#REF!</v>
      </c>
      <c r="E187" s="7" t="e">
        <f>#REF!</f>
        <v>#REF!</v>
      </c>
      <c r="F187" s="7"/>
      <c r="G187" s="21"/>
      <c r="H187" s="2"/>
      <c r="I187" s="2"/>
    </row>
    <row r="188" spans="1:9" x14ac:dyDescent="0.25">
      <c r="A188" s="7"/>
      <c r="B188" s="7" t="e">
        <f>#REF!</f>
        <v>#REF!</v>
      </c>
      <c r="C188" s="7" t="e">
        <f>#REF!</f>
        <v>#REF!</v>
      </c>
      <c r="D188" s="7" t="e">
        <f>#REF!</f>
        <v>#REF!</v>
      </c>
      <c r="E188" s="7" t="e">
        <f>#REF!</f>
        <v>#REF!</v>
      </c>
      <c r="F188" s="7"/>
      <c r="G188" s="21"/>
      <c r="H188" s="2"/>
      <c r="I188" s="2"/>
    </row>
    <row r="189" spans="1:9" x14ac:dyDescent="0.25">
      <c r="A189" s="7" t="e">
        <f>#REF!</f>
        <v>#REF!</v>
      </c>
      <c r="B189" s="7" t="e">
        <f>#REF!</f>
        <v>#REF!</v>
      </c>
      <c r="C189" s="27" t="e">
        <f>#REF!</f>
        <v>#REF!</v>
      </c>
      <c r="D189" s="7" t="e">
        <f>#REF!</f>
        <v>#REF!</v>
      </c>
      <c r="E189" s="7" t="e">
        <f>#REF!</f>
        <v>#REF!</v>
      </c>
      <c r="F189" s="7"/>
      <c r="G189" s="21" t="e">
        <f>IF(N(A189)&gt;0,VLOOKUP(A189,Body!$A$4:$F$259,5,0),"")</f>
        <v>#REF!</v>
      </c>
      <c r="H189" s="2" t="e">
        <f>IF(N(A189)&gt;0,VLOOKUP(A189,Body!$A$4:$F$259,6,0),"")</f>
        <v>#REF!</v>
      </c>
      <c r="I189" s="2" t="e">
        <f>IF(N(A189)&gt;0,VLOOKUP(A189,Body!$A$4:$F$259,2,0),"")</f>
        <v>#REF!</v>
      </c>
    </row>
    <row r="190" spans="1:9" x14ac:dyDescent="0.25">
      <c r="A190" s="7"/>
      <c r="B190" s="7" t="e">
        <f>#REF!</f>
        <v>#REF!</v>
      </c>
      <c r="C190" s="7" t="e">
        <f>#REF!</f>
        <v>#REF!</v>
      </c>
      <c r="D190" s="7" t="e">
        <f>#REF!</f>
        <v>#REF!</v>
      </c>
      <c r="E190" s="7" t="e">
        <f>#REF!</f>
        <v>#REF!</v>
      </c>
      <c r="F190" s="7"/>
      <c r="G190" s="21"/>
      <c r="H190" s="2"/>
      <c r="I190" s="2"/>
    </row>
    <row r="191" spans="1:9" x14ac:dyDescent="0.25">
      <c r="A191" s="7"/>
      <c r="B191" s="7" t="e">
        <f>#REF!</f>
        <v>#REF!</v>
      </c>
      <c r="C191" s="7" t="e">
        <f>#REF!</f>
        <v>#REF!</v>
      </c>
      <c r="D191" s="7" t="e">
        <f>#REF!</f>
        <v>#REF!</v>
      </c>
      <c r="E191" s="7" t="e">
        <f>#REF!</f>
        <v>#REF!</v>
      </c>
      <c r="F191" s="7"/>
      <c r="G191" s="21"/>
      <c r="H191" s="2"/>
      <c r="I191" s="2"/>
    </row>
    <row r="192" spans="1:9" x14ac:dyDescent="0.25">
      <c r="A192" s="7"/>
      <c r="B192" s="7" t="e">
        <f>#REF!</f>
        <v>#REF!</v>
      </c>
      <c r="C192" s="7" t="e">
        <f>#REF!</f>
        <v>#REF!</v>
      </c>
      <c r="D192" s="7" t="e">
        <f>#REF!</f>
        <v>#REF!</v>
      </c>
      <c r="E192" s="7" t="e">
        <f>#REF!</f>
        <v>#REF!</v>
      </c>
      <c r="F192" s="7"/>
      <c r="G192" s="21"/>
      <c r="H192" s="2"/>
      <c r="I192" s="2"/>
    </row>
    <row r="193" spans="1:9" x14ac:dyDescent="0.25">
      <c r="A193" s="7" t="e">
        <f>#REF!</f>
        <v>#REF!</v>
      </c>
      <c r="B193" s="7" t="e">
        <f>#REF!</f>
        <v>#REF!</v>
      </c>
      <c r="C193" s="27" t="e">
        <f>#REF!</f>
        <v>#REF!</v>
      </c>
      <c r="D193" s="7" t="e">
        <f>#REF!</f>
        <v>#REF!</v>
      </c>
      <c r="E193" s="7" t="e">
        <f>#REF!</f>
        <v>#REF!</v>
      </c>
      <c r="F193" s="7"/>
      <c r="G193" s="21" t="e">
        <f>IF(N(A193)&gt;0,VLOOKUP(A193,Body!$A$4:$F$259,5,0),"")</f>
        <v>#REF!</v>
      </c>
      <c r="H193" s="2" t="e">
        <f>IF(N(A193)&gt;0,VLOOKUP(A193,Body!$A$4:$F$259,6,0),"")</f>
        <v>#REF!</v>
      </c>
      <c r="I193" s="2" t="e">
        <f>IF(N(A193)&gt;0,VLOOKUP(A193,Body!$A$4:$F$259,2,0),"")</f>
        <v>#REF!</v>
      </c>
    </row>
    <row r="194" spans="1:9" x14ac:dyDescent="0.25">
      <c r="A194" s="7"/>
      <c r="B194" s="7" t="e">
        <f>#REF!</f>
        <v>#REF!</v>
      </c>
      <c r="C194" s="7" t="e">
        <f>#REF!</f>
        <v>#REF!</v>
      </c>
      <c r="D194" s="7" t="e">
        <f>#REF!</f>
        <v>#REF!</v>
      </c>
      <c r="E194" s="7" t="e">
        <f>#REF!</f>
        <v>#REF!</v>
      </c>
      <c r="F194" s="7"/>
      <c r="G194" s="21"/>
      <c r="H194" s="2"/>
      <c r="I194" s="2"/>
    </row>
    <row r="195" spans="1:9" x14ac:dyDescent="0.25">
      <c r="A195" s="7"/>
      <c r="B195" s="7" t="e">
        <f>#REF!</f>
        <v>#REF!</v>
      </c>
      <c r="C195" s="7" t="e">
        <f>#REF!</f>
        <v>#REF!</v>
      </c>
      <c r="D195" s="7" t="e">
        <f>#REF!</f>
        <v>#REF!</v>
      </c>
      <c r="E195" s="7" t="e">
        <f>#REF!</f>
        <v>#REF!</v>
      </c>
      <c r="F195" s="7"/>
      <c r="G195" s="21"/>
      <c r="H195" s="2"/>
      <c r="I195" s="2"/>
    </row>
    <row r="196" spans="1:9" x14ac:dyDescent="0.25">
      <c r="A196" s="7"/>
      <c r="B196" s="7" t="e">
        <f>#REF!</f>
        <v>#REF!</v>
      </c>
      <c r="C196" s="7" t="e">
        <f>#REF!</f>
        <v>#REF!</v>
      </c>
      <c r="D196" s="7" t="e">
        <f>#REF!</f>
        <v>#REF!</v>
      </c>
      <c r="E196" s="7" t="e">
        <f>#REF!</f>
        <v>#REF!</v>
      </c>
      <c r="F196" s="7"/>
      <c r="G196" s="21"/>
      <c r="H196" s="2"/>
      <c r="I196" s="2"/>
    </row>
    <row r="197" spans="1:9" x14ac:dyDescent="0.25">
      <c r="A197" s="7" t="e">
        <f>#REF!</f>
        <v>#REF!</v>
      </c>
      <c r="B197" s="7" t="e">
        <f>#REF!</f>
        <v>#REF!</v>
      </c>
      <c r="C197" s="27" t="e">
        <f>#REF!</f>
        <v>#REF!</v>
      </c>
      <c r="D197" s="7" t="e">
        <f>#REF!</f>
        <v>#REF!</v>
      </c>
      <c r="E197" s="7" t="e">
        <f>#REF!</f>
        <v>#REF!</v>
      </c>
      <c r="F197" s="7"/>
      <c r="G197" s="21" t="e">
        <f>IF(N(A197)&gt;0,VLOOKUP(A197,Body!$A$4:$F$259,5,0),"")</f>
        <v>#REF!</v>
      </c>
      <c r="H197" s="2" t="e">
        <f>IF(N(A197)&gt;0,VLOOKUP(A197,Body!$A$4:$F$259,6,0),"")</f>
        <v>#REF!</v>
      </c>
      <c r="I197" s="2" t="e">
        <f>IF(N(A197)&gt;0,VLOOKUP(A197,Body!$A$4:$F$259,2,0),"")</f>
        <v>#REF!</v>
      </c>
    </row>
    <row r="198" spans="1:9" x14ac:dyDescent="0.25">
      <c r="A198" s="7"/>
      <c r="B198" s="7" t="e">
        <f>#REF!</f>
        <v>#REF!</v>
      </c>
      <c r="C198" s="7" t="e">
        <f>#REF!</f>
        <v>#REF!</v>
      </c>
      <c r="D198" s="7" t="e">
        <f>#REF!</f>
        <v>#REF!</v>
      </c>
      <c r="E198" s="7" t="e">
        <f>#REF!</f>
        <v>#REF!</v>
      </c>
      <c r="F198" s="7"/>
      <c r="G198" s="21"/>
      <c r="H198" s="2"/>
      <c r="I198" s="2"/>
    </row>
    <row r="199" spans="1:9" x14ac:dyDescent="0.25">
      <c r="A199" s="7"/>
      <c r="B199" s="7" t="e">
        <f>#REF!</f>
        <v>#REF!</v>
      </c>
      <c r="C199" s="7" t="e">
        <f>#REF!</f>
        <v>#REF!</v>
      </c>
      <c r="D199" s="7" t="e">
        <f>#REF!</f>
        <v>#REF!</v>
      </c>
      <c r="E199" s="7" t="e">
        <f>#REF!</f>
        <v>#REF!</v>
      </c>
      <c r="F199" s="7"/>
      <c r="G199" s="21"/>
      <c r="H199" s="2"/>
      <c r="I199" s="2"/>
    </row>
    <row r="200" spans="1:9" x14ac:dyDescent="0.25">
      <c r="A200" s="7"/>
      <c r="B200" s="7" t="e">
        <f>#REF!</f>
        <v>#REF!</v>
      </c>
      <c r="C200" s="7" t="e">
        <f>#REF!</f>
        <v>#REF!</v>
      </c>
      <c r="D200" s="7" t="e">
        <f>#REF!</f>
        <v>#REF!</v>
      </c>
      <c r="E200" s="7" t="e">
        <f>#REF!</f>
        <v>#REF!</v>
      </c>
      <c r="F200" s="7"/>
      <c r="G200" s="21"/>
      <c r="H200" s="2"/>
      <c r="I200" s="2"/>
    </row>
    <row r="201" spans="1:9" x14ac:dyDescent="0.25">
      <c r="A201" s="7" t="e">
        <f>#REF!</f>
        <v>#REF!</v>
      </c>
      <c r="B201" s="7" t="e">
        <f>#REF!</f>
        <v>#REF!</v>
      </c>
      <c r="C201" s="27" t="e">
        <f>#REF!</f>
        <v>#REF!</v>
      </c>
      <c r="D201" s="7" t="e">
        <f>#REF!</f>
        <v>#REF!</v>
      </c>
      <c r="E201" s="7" t="e">
        <f>#REF!</f>
        <v>#REF!</v>
      </c>
      <c r="F201" s="7"/>
      <c r="G201" s="21" t="e">
        <f>IF(N(A201)&gt;0,VLOOKUP(A201,Body!$A$4:$F$259,5,0),"")</f>
        <v>#REF!</v>
      </c>
      <c r="H201" s="2" t="e">
        <f>IF(N(A201)&gt;0,VLOOKUP(A201,Body!$A$4:$F$259,6,0),"")</f>
        <v>#REF!</v>
      </c>
      <c r="I201" s="2" t="e">
        <f>IF(N(A201)&gt;0,VLOOKUP(A201,Body!$A$4:$F$259,2,0),"")</f>
        <v>#REF!</v>
      </c>
    </row>
    <row r="202" spans="1:9" x14ac:dyDescent="0.25">
      <c r="A202" s="7"/>
      <c r="B202" s="7" t="e">
        <f>#REF!</f>
        <v>#REF!</v>
      </c>
      <c r="C202" s="7" t="e">
        <f>#REF!</f>
        <v>#REF!</v>
      </c>
      <c r="D202" s="7" t="e">
        <f>#REF!</f>
        <v>#REF!</v>
      </c>
      <c r="E202" s="7" t="e">
        <f>#REF!</f>
        <v>#REF!</v>
      </c>
      <c r="F202" s="7"/>
      <c r="G202" s="21"/>
      <c r="H202" s="2"/>
      <c r="I202" s="2"/>
    </row>
    <row r="203" spans="1:9" x14ac:dyDescent="0.25">
      <c r="A203" s="7"/>
      <c r="B203" s="7" t="e">
        <f>#REF!</f>
        <v>#REF!</v>
      </c>
      <c r="C203" s="7" t="e">
        <f>#REF!</f>
        <v>#REF!</v>
      </c>
      <c r="D203" s="7" t="e">
        <f>#REF!</f>
        <v>#REF!</v>
      </c>
      <c r="E203" s="7" t="e">
        <f>#REF!</f>
        <v>#REF!</v>
      </c>
      <c r="F203" s="7"/>
      <c r="G203" s="21"/>
      <c r="H203" s="2"/>
      <c r="I203" s="2"/>
    </row>
    <row r="204" spans="1:9" x14ac:dyDescent="0.25">
      <c r="A204" s="7"/>
      <c r="B204" s="7" t="e">
        <f>#REF!</f>
        <v>#REF!</v>
      </c>
      <c r="C204" s="7" t="e">
        <f>#REF!</f>
        <v>#REF!</v>
      </c>
      <c r="D204" s="7" t="e">
        <f>#REF!</f>
        <v>#REF!</v>
      </c>
      <c r="E204" s="7" t="e">
        <f>#REF!</f>
        <v>#REF!</v>
      </c>
      <c r="F204" s="7"/>
      <c r="G204" s="21"/>
      <c r="H204" s="2"/>
      <c r="I204" s="2"/>
    </row>
    <row r="205" spans="1:9" x14ac:dyDescent="0.25">
      <c r="A205" s="7" t="e">
        <f>#REF!</f>
        <v>#REF!</v>
      </c>
      <c r="B205" s="7" t="e">
        <f>#REF!</f>
        <v>#REF!</v>
      </c>
      <c r="C205" s="27" t="e">
        <f>#REF!</f>
        <v>#REF!</v>
      </c>
      <c r="D205" s="7" t="e">
        <f>#REF!</f>
        <v>#REF!</v>
      </c>
      <c r="E205" s="7" t="e">
        <f>#REF!</f>
        <v>#REF!</v>
      </c>
      <c r="F205" s="7"/>
      <c r="G205" s="21" t="e">
        <f>IF(N(A205)&gt;0,VLOOKUP(A205,Body!$A$4:$F$259,5,0),"")</f>
        <v>#REF!</v>
      </c>
      <c r="H205" s="2" t="e">
        <f>IF(N(A205)&gt;0,VLOOKUP(A205,Body!$A$4:$F$259,6,0),"")</f>
        <v>#REF!</v>
      </c>
      <c r="I205" s="2" t="e">
        <f>IF(N(A205)&gt;0,VLOOKUP(A205,Body!$A$4:$F$259,2,0),"")</f>
        <v>#REF!</v>
      </c>
    </row>
    <row r="206" spans="1:9" x14ac:dyDescent="0.25">
      <c r="A206" s="7"/>
      <c r="B206" s="7" t="e">
        <f>#REF!</f>
        <v>#REF!</v>
      </c>
      <c r="C206" s="7" t="e">
        <f>#REF!</f>
        <v>#REF!</v>
      </c>
      <c r="D206" s="7" t="e">
        <f>#REF!</f>
        <v>#REF!</v>
      </c>
      <c r="E206" s="7" t="e">
        <f>#REF!</f>
        <v>#REF!</v>
      </c>
      <c r="F206" s="7"/>
      <c r="G206" s="21"/>
      <c r="H206" s="2"/>
      <c r="I206" s="2"/>
    </row>
    <row r="207" spans="1:9" x14ac:dyDescent="0.25">
      <c r="A207" s="7"/>
      <c r="B207" s="7" t="e">
        <f>#REF!</f>
        <v>#REF!</v>
      </c>
      <c r="C207" s="7" t="e">
        <f>#REF!</f>
        <v>#REF!</v>
      </c>
      <c r="D207" s="7" t="e">
        <f>#REF!</f>
        <v>#REF!</v>
      </c>
      <c r="E207" s="7" t="e">
        <f>#REF!</f>
        <v>#REF!</v>
      </c>
      <c r="F207" s="7"/>
      <c r="G207" s="21"/>
      <c r="H207" s="2"/>
      <c r="I207" s="2"/>
    </row>
    <row r="208" spans="1:9" x14ac:dyDescent="0.25">
      <c r="A208" s="7"/>
      <c r="B208" s="7" t="e">
        <f>#REF!</f>
        <v>#REF!</v>
      </c>
      <c r="C208" s="7" t="e">
        <f>#REF!</f>
        <v>#REF!</v>
      </c>
      <c r="D208" s="7" t="e">
        <f>#REF!</f>
        <v>#REF!</v>
      </c>
      <c r="E208" s="7" t="e">
        <f>#REF!</f>
        <v>#REF!</v>
      </c>
      <c r="F208" s="7"/>
      <c r="G208" s="21"/>
      <c r="H208" s="2"/>
      <c r="I208" s="2"/>
    </row>
    <row r="209" spans="1:9" x14ac:dyDescent="0.25">
      <c r="A209" s="7" t="e">
        <f>#REF!</f>
        <v>#REF!</v>
      </c>
      <c r="B209" s="7" t="e">
        <f>#REF!</f>
        <v>#REF!</v>
      </c>
      <c r="C209" s="27" t="e">
        <f>#REF!</f>
        <v>#REF!</v>
      </c>
      <c r="D209" s="7" t="e">
        <f>#REF!</f>
        <v>#REF!</v>
      </c>
      <c r="E209" s="7" t="e">
        <f>#REF!</f>
        <v>#REF!</v>
      </c>
      <c r="F209" s="7"/>
      <c r="G209" s="21" t="e">
        <f>IF(N(A209)&gt;0,VLOOKUP(A209,Body!$A$4:$F$259,5,0),"")</f>
        <v>#REF!</v>
      </c>
      <c r="H209" s="2" t="e">
        <f>IF(N(A209)&gt;0,VLOOKUP(A209,Body!$A$4:$F$259,6,0),"")</f>
        <v>#REF!</v>
      </c>
      <c r="I209" s="2" t="e">
        <f>IF(N(A209)&gt;0,VLOOKUP(A209,Body!$A$4:$F$259,2,0),"")</f>
        <v>#REF!</v>
      </c>
    </row>
    <row r="210" spans="1:9" x14ac:dyDescent="0.25">
      <c r="A210" s="7"/>
      <c r="B210" s="7" t="e">
        <f>#REF!</f>
        <v>#REF!</v>
      </c>
      <c r="C210" s="7" t="e">
        <f>#REF!</f>
        <v>#REF!</v>
      </c>
      <c r="D210" s="7" t="e">
        <f>#REF!</f>
        <v>#REF!</v>
      </c>
      <c r="E210" s="7" t="e">
        <f>#REF!</f>
        <v>#REF!</v>
      </c>
      <c r="F210" s="7"/>
      <c r="G210" s="21"/>
      <c r="H210" s="2"/>
      <c r="I210" s="2"/>
    </row>
    <row r="211" spans="1:9" x14ac:dyDescent="0.25">
      <c r="A211" s="7"/>
      <c r="B211" s="7" t="e">
        <f>#REF!</f>
        <v>#REF!</v>
      </c>
      <c r="C211" s="7" t="e">
        <f>#REF!</f>
        <v>#REF!</v>
      </c>
      <c r="D211" s="7" t="e">
        <f>#REF!</f>
        <v>#REF!</v>
      </c>
      <c r="E211" s="7" t="e">
        <f>#REF!</f>
        <v>#REF!</v>
      </c>
      <c r="F211" s="7"/>
      <c r="G211" s="21"/>
      <c r="H211" s="2"/>
      <c r="I211" s="2"/>
    </row>
    <row r="212" spans="1:9" x14ac:dyDescent="0.25">
      <c r="A212" s="7"/>
      <c r="B212" s="7" t="e">
        <f>#REF!</f>
        <v>#REF!</v>
      </c>
      <c r="C212" s="7" t="e">
        <f>#REF!</f>
        <v>#REF!</v>
      </c>
      <c r="D212" s="7" t="e">
        <f>#REF!</f>
        <v>#REF!</v>
      </c>
      <c r="E212" s="7" t="e">
        <f>#REF!</f>
        <v>#REF!</v>
      </c>
      <c r="F212" s="7"/>
      <c r="G212" s="21"/>
      <c r="H212" s="2"/>
      <c r="I212" s="2"/>
    </row>
    <row r="213" spans="1:9" x14ac:dyDescent="0.25">
      <c r="A213" s="7" t="e">
        <f>#REF!</f>
        <v>#REF!</v>
      </c>
      <c r="B213" s="7" t="e">
        <f>#REF!</f>
        <v>#REF!</v>
      </c>
      <c r="C213" s="27" t="e">
        <f>#REF!</f>
        <v>#REF!</v>
      </c>
      <c r="D213" s="7" t="e">
        <f>#REF!</f>
        <v>#REF!</v>
      </c>
      <c r="E213" s="7" t="e">
        <f>#REF!</f>
        <v>#REF!</v>
      </c>
      <c r="F213" s="7"/>
      <c r="G213" s="21" t="e">
        <f>IF(N(A213)&gt;0,VLOOKUP(A213,Body!$A$4:$F$259,5,0),"")</f>
        <v>#REF!</v>
      </c>
      <c r="H213" s="2" t="e">
        <f>IF(N(A213)&gt;0,VLOOKUP(A213,Body!$A$4:$F$259,6,0),"")</f>
        <v>#REF!</v>
      </c>
      <c r="I213" s="2" t="e">
        <f>IF(N(A213)&gt;0,VLOOKUP(A213,Body!$A$4:$F$259,2,0),"")</f>
        <v>#REF!</v>
      </c>
    </row>
    <row r="214" spans="1:9" x14ac:dyDescent="0.25">
      <c r="A214" s="7"/>
      <c r="B214" s="7" t="e">
        <f>#REF!</f>
        <v>#REF!</v>
      </c>
      <c r="C214" s="7" t="e">
        <f>#REF!</f>
        <v>#REF!</v>
      </c>
      <c r="D214" s="7" t="e">
        <f>#REF!</f>
        <v>#REF!</v>
      </c>
      <c r="E214" s="7" t="e">
        <f>#REF!</f>
        <v>#REF!</v>
      </c>
      <c r="F214" s="7"/>
      <c r="G214" s="21"/>
      <c r="H214" s="2"/>
      <c r="I214" s="2"/>
    </row>
    <row r="215" spans="1:9" x14ac:dyDescent="0.25">
      <c r="A215" s="7"/>
      <c r="B215" s="7" t="e">
        <f>#REF!</f>
        <v>#REF!</v>
      </c>
      <c r="C215" s="7" t="e">
        <f>#REF!</f>
        <v>#REF!</v>
      </c>
      <c r="D215" s="7" t="e">
        <f>#REF!</f>
        <v>#REF!</v>
      </c>
      <c r="E215" s="7" t="e">
        <f>#REF!</f>
        <v>#REF!</v>
      </c>
      <c r="F215" s="7"/>
      <c r="G215" s="21"/>
      <c r="H215" s="2"/>
      <c r="I215" s="2"/>
    </row>
    <row r="216" spans="1:9" x14ac:dyDescent="0.25">
      <c r="A216" s="7"/>
      <c r="B216" s="7" t="e">
        <f>#REF!</f>
        <v>#REF!</v>
      </c>
      <c r="C216" s="7" t="e">
        <f>#REF!</f>
        <v>#REF!</v>
      </c>
      <c r="D216" s="7" t="e">
        <f>#REF!</f>
        <v>#REF!</v>
      </c>
      <c r="E216" s="7" t="e">
        <f>#REF!</f>
        <v>#REF!</v>
      </c>
      <c r="F216" s="7"/>
      <c r="G216" s="21"/>
      <c r="H216" s="2"/>
      <c r="I216" s="2"/>
    </row>
    <row r="217" spans="1:9" x14ac:dyDescent="0.25">
      <c r="A217" s="7" t="e">
        <f>#REF!</f>
        <v>#REF!</v>
      </c>
      <c r="B217" s="7" t="e">
        <f>#REF!</f>
        <v>#REF!</v>
      </c>
      <c r="C217" s="27" t="e">
        <f>#REF!</f>
        <v>#REF!</v>
      </c>
      <c r="D217" s="7" t="e">
        <f>#REF!</f>
        <v>#REF!</v>
      </c>
      <c r="E217" s="7" t="e">
        <f>#REF!</f>
        <v>#REF!</v>
      </c>
      <c r="F217" s="7"/>
      <c r="G217" s="21" t="e">
        <f>IF(N(A217)&gt;0,VLOOKUP(A217,Body!$A$4:$F$259,5,0),"")</f>
        <v>#REF!</v>
      </c>
      <c r="H217" s="2" t="e">
        <f>IF(N(A217)&gt;0,VLOOKUP(A217,Body!$A$4:$F$259,6,0),"")</f>
        <v>#REF!</v>
      </c>
      <c r="I217" s="2" t="e">
        <f>IF(N(A217)&gt;0,VLOOKUP(A217,Body!$A$4:$F$259,2,0),"")</f>
        <v>#REF!</v>
      </c>
    </row>
    <row r="218" spans="1:9" x14ac:dyDescent="0.25">
      <c r="A218" s="7"/>
      <c r="B218" s="7" t="e">
        <f>#REF!</f>
        <v>#REF!</v>
      </c>
      <c r="C218" s="7" t="e">
        <f>#REF!</f>
        <v>#REF!</v>
      </c>
      <c r="D218" s="7" t="e">
        <f>#REF!</f>
        <v>#REF!</v>
      </c>
      <c r="E218" s="7" t="e">
        <f>#REF!</f>
        <v>#REF!</v>
      </c>
      <c r="F218" s="7"/>
      <c r="G218" s="21"/>
      <c r="H218" s="2"/>
      <c r="I218" s="2"/>
    </row>
    <row r="219" spans="1:9" x14ac:dyDescent="0.25">
      <c r="A219" s="7"/>
      <c r="B219" s="7" t="e">
        <f>#REF!</f>
        <v>#REF!</v>
      </c>
      <c r="C219" s="7" t="e">
        <f>#REF!</f>
        <v>#REF!</v>
      </c>
      <c r="D219" s="7" t="e">
        <f>#REF!</f>
        <v>#REF!</v>
      </c>
      <c r="E219" s="7" t="e">
        <f>#REF!</f>
        <v>#REF!</v>
      </c>
      <c r="F219" s="7"/>
      <c r="G219" s="21"/>
      <c r="H219" s="2"/>
      <c r="I219" s="2"/>
    </row>
    <row r="220" spans="1:9" x14ac:dyDescent="0.25">
      <c r="A220" s="7"/>
      <c r="B220" s="7" t="e">
        <f>#REF!</f>
        <v>#REF!</v>
      </c>
      <c r="C220" s="7" t="e">
        <f>#REF!</f>
        <v>#REF!</v>
      </c>
      <c r="D220" s="7" t="e">
        <f>#REF!</f>
        <v>#REF!</v>
      </c>
      <c r="E220" s="7" t="e">
        <f>#REF!</f>
        <v>#REF!</v>
      </c>
      <c r="F220" s="7"/>
      <c r="G220" s="21"/>
      <c r="H220" s="2"/>
      <c r="I220" s="2"/>
    </row>
    <row r="221" spans="1:9" x14ac:dyDescent="0.25">
      <c r="A221" s="7" t="e">
        <f>#REF!</f>
        <v>#REF!</v>
      </c>
      <c r="B221" s="7" t="e">
        <f>#REF!</f>
        <v>#REF!</v>
      </c>
      <c r="C221" s="27" t="e">
        <f>#REF!</f>
        <v>#REF!</v>
      </c>
      <c r="D221" s="7" t="e">
        <f>#REF!</f>
        <v>#REF!</v>
      </c>
      <c r="E221" s="7" t="e">
        <f>#REF!</f>
        <v>#REF!</v>
      </c>
      <c r="F221" s="7"/>
      <c r="G221" s="21" t="e">
        <f>IF(N(A221)&gt;0,VLOOKUP(A221,Body!$A$4:$F$259,5,0),"")</f>
        <v>#REF!</v>
      </c>
      <c r="H221" s="2" t="e">
        <f>IF(N(A221)&gt;0,VLOOKUP(A221,Body!$A$4:$F$259,6,0),"")</f>
        <v>#REF!</v>
      </c>
      <c r="I221" s="2" t="e">
        <f>IF(N(A221)&gt;0,VLOOKUP(A221,Body!$A$4:$F$259,2,0),"")</f>
        <v>#REF!</v>
      </c>
    </row>
    <row r="222" spans="1:9" x14ac:dyDescent="0.25">
      <c r="A222" s="7"/>
      <c r="B222" s="7" t="e">
        <f>#REF!</f>
        <v>#REF!</v>
      </c>
      <c r="C222" s="7" t="e">
        <f>#REF!</f>
        <v>#REF!</v>
      </c>
      <c r="D222" s="7" t="e">
        <f>#REF!</f>
        <v>#REF!</v>
      </c>
      <c r="E222" s="7" t="e">
        <f>#REF!</f>
        <v>#REF!</v>
      </c>
      <c r="F222" s="7"/>
      <c r="G222" s="21"/>
      <c r="H222" s="2"/>
      <c r="I222" s="2"/>
    </row>
    <row r="223" spans="1:9" x14ac:dyDescent="0.25">
      <c r="A223" s="7"/>
      <c r="B223" s="7" t="e">
        <f>#REF!</f>
        <v>#REF!</v>
      </c>
      <c r="C223" s="7" t="e">
        <f>#REF!</f>
        <v>#REF!</v>
      </c>
      <c r="D223" s="7" t="e">
        <f>#REF!</f>
        <v>#REF!</v>
      </c>
      <c r="E223" s="7" t="e">
        <f>#REF!</f>
        <v>#REF!</v>
      </c>
      <c r="F223" s="7"/>
      <c r="G223" s="21"/>
      <c r="H223" s="2"/>
      <c r="I223" s="2"/>
    </row>
    <row r="224" spans="1:9" x14ac:dyDescent="0.25">
      <c r="A224" s="7"/>
      <c r="B224" s="7" t="e">
        <f>#REF!</f>
        <v>#REF!</v>
      </c>
      <c r="C224" s="7" t="e">
        <f>#REF!</f>
        <v>#REF!</v>
      </c>
      <c r="D224" s="7" t="e">
        <f>#REF!</f>
        <v>#REF!</v>
      </c>
      <c r="E224" s="7" t="e">
        <f>#REF!</f>
        <v>#REF!</v>
      </c>
      <c r="F224" s="7"/>
      <c r="G224" s="21"/>
      <c r="H224" s="2"/>
      <c r="I224" s="2"/>
    </row>
    <row r="225" spans="1:9" x14ac:dyDescent="0.25">
      <c r="A225" s="7" t="e">
        <f>#REF!</f>
        <v>#REF!</v>
      </c>
      <c r="B225" s="7" t="e">
        <f>#REF!</f>
        <v>#REF!</v>
      </c>
      <c r="C225" s="27" t="e">
        <f>#REF!</f>
        <v>#REF!</v>
      </c>
      <c r="D225" s="7" t="e">
        <f>#REF!</f>
        <v>#REF!</v>
      </c>
      <c r="E225" s="7" t="e">
        <f>#REF!</f>
        <v>#REF!</v>
      </c>
      <c r="F225" s="7"/>
      <c r="G225" s="21" t="e">
        <f>IF(N(A225)&gt;0,VLOOKUP(A225,Body!$A$4:$F$259,5,0),"")</f>
        <v>#REF!</v>
      </c>
      <c r="H225" s="2" t="e">
        <f>IF(N(A225)&gt;0,VLOOKUP(A225,Body!$A$4:$F$259,6,0),"")</f>
        <v>#REF!</v>
      </c>
      <c r="I225" s="2" t="e">
        <f>IF(N(A225)&gt;0,VLOOKUP(A225,Body!$A$4:$F$259,2,0),"")</f>
        <v>#REF!</v>
      </c>
    </row>
    <row r="226" spans="1:9" x14ac:dyDescent="0.25">
      <c r="A226" s="7"/>
      <c r="B226" s="7" t="e">
        <f>#REF!</f>
        <v>#REF!</v>
      </c>
      <c r="C226" s="7" t="e">
        <f>#REF!</f>
        <v>#REF!</v>
      </c>
      <c r="D226" s="7" t="e">
        <f>#REF!</f>
        <v>#REF!</v>
      </c>
      <c r="E226" s="7" t="e">
        <f>#REF!</f>
        <v>#REF!</v>
      </c>
      <c r="F226" s="7"/>
      <c r="G226" s="21"/>
      <c r="H226" s="2"/>
      <c r="I226" s="2"/>
    </row>
    <row r="227" spans="1:9" x14ac:dyDescent="0.25">
      <c r="A227" s="7"/>
      <c r="B227" s="7" t="e">
        <f>#REF!</f>
        <v>#REF!</v>
      </c>
      <c r="C227" s="7" t="e">
        <f>#REF!</f>
        <v>#REF!</v>
      </c>
      <c r="D227" s="7" t="e">
        <f>#REF!</f>
        <v>#REF!</v>
      </c>
      <c r="E227" s="7" t="e">
        <f>#REF!</f>
        <v>#REF!</v>
      </c>
      <c r="F227" s="7"/>
      <c r="G227" s="21"/>
      <c r="H227" s="2"/>
      <c r="I227" s="2"/>
    </row>
    <row r="228" spans="1:9" x14ac:dyDescent="0.25">
      <c r="A228" s="7"/>
      <c r="B228" s="7" t="e">
        <f>#REF!</f>
        <v>#REF!</v>
      </c>
      <c r="C228" s="7" t="e">
        <f>#REF!</f>
        <v>#REF!</v>
      </c>
      <c r="D228" s="7" t="e">
        <f>#REF!</f>
        <v>#REF!</v>
      </c>
      <c r="E228" s="7" t="e">
        <f>#REF!</f>
        <v>#REF!</v>
      </c>
      <c r="F228" s="7"/>
      <c r="G228" s="21"/>
      <c r="H228" s="2"/>
      <c r="I228" s="2"/>
    </row>
    <row r="229" spans="1:9" x14ac:dyDescent="0.25">
      <c r="A229" s="7" t="e">
        <f>#REF!</f>
        <v>#REF!</v>
      </c>
      <c r="B229" s="7" t="e">
        <f>#REF!</f>
        <v>#REF!</v>
      </c>
      <c r="C229" s="27" t="e">
        <f>#REF!</f>
        <v>#REF!</v>
      </c>
      <c r="D229" s="7" t="e">
        <f>#REF!</f>
        <v>#REF!</v>
      </c>
      <c r="E229" s="7" t="e">
        <f>#REF!</f>
        <v>#REF!</v>
      </c>
      <c r="F229" s="7"/>
      <c r="G229" s="21" t="e">
        <f>IF(N(A229)&gt;0,VLOOKUP(A229,Body!$A$4:$F$259,5,0),"")</f>
        <v>#REF!</v>
      </c>
      <c r="H229" s="2" t="e">
        <f>IF(N(A229)&gt;0,VLOOKUP(A229,Body!$A$4:$F$259,6,0),"")</f>
        <v>#REF!</v>
      </c>
      <c r="I229" s="2" t="e">
        <f>IF(N(A229)&gt;0,VLOOKUP(A229,Body!$A$4:$F$259,2,0),"")</f>
        <v>#REF!</v>
      </c>
    </row>
    <row r="230" spans="1:9" x14ac:dyDescent="0.25">
      <c r="A230" s="7"/>
      <c r="B230" s="7" t="e">
        <f>#REF!</f>
        <v>#REF!</v>
      </c>
      <c r="C230" s="7" t="e">
        <f>#REF!</f>
        <v>#REF!</v>
      </c>
      <c r="D230" s="7" t="e">
        <f>#REF!</f>
        <v>#REF!</v>
      </c>
      <c r="E230" s="7" t="e">
        <f>#REF!</f>
        <v>#REF!</v>
      </c>
      <c r="F230" s="7"/>
      <c r="G230" s="21"/>
      <c r="H230" s="2"/>
      <c r="I230" s="2"/>
    </row>
    <row r="231" spans="1:9" x14ac:dyDescent="0.25">
      <c r="A231" s="7"/>
      <c r="B231" s="7" t="e">
        <f>#REF!</f>
        <v>#REF!</v>
      </c>
      <c r="C231" s="7" t="e">
        <f>#REF!</f>
        <v>#REF!</v>
      </c>
      <c r="D231" s="7" t="e">
        <f>#REF!</f>
        <v>#REF!</v>
      </c>
      <c r="E231" s="7" t="e">
        <f>#REF!</f>
        <v>#REF!</v>
      </c>
      <c r="F231" s="7"/>
      <c r="G231" s="21"/>
      <c r="H231" s="2"/>
      <c r="I231" s="2"/>
    </row>
    <row r="232" spans="1:9" x14ac:dyDescent="0.25">
      <c r="A232" s="7"/>
      <c r="B232" s="7" t="e">
        <f>#REF!</f>
        <v>#REF!</v>
      </c>
      <c r="C232" s="7" t="e">
        <f>#REF!</f>
        <v>#REF!</v>
      </c>
      <c r="D232" s="7" t="e">
        <f>#REF!</f>
        <v>#REF!</v>
      </c>
      <c r="E232" s="7" t="e">
        <f>#REF!</f>
        <v>#REF!</v>
      </c>
      <c r="F232" s="7"/>
      <c r="G232" s="21"/>
      <c r="H232" s="2"/>
      <c r="I232" s="2"/>
    </row>
    <row r="233" spans="1:9" x14ac:dyDescent="0.25">
      <c r="A233" s="7" t="e">
        <f>#REF!</f>
        <v>#REF!</v>
      </c>
      <c r="B233" s="7" t="e">
        <f>#REF!</f>
        <v>#REF!</v>
      </c>
      <c r="C233" s="27" t="e">
        <f>#REF!</f>
        <v>#REF!</v>
      </c>
      <c r="D233" s="7" t="e">
        <f>#REF!</f>
        <v>#REF!</v>
      </c>
      <c r="E233" s="7" t="e">
        <f>#REF!</f>
        <v>#REF!</v>
      </c>
      <c r="F233" s="7"/>
      <c r="G233" s="21" t="e">
        <f>IF(N(A233)&gt;0,VLOOKUP(A233,Body!$A$4:$F$259,5,0),"")</f>
        <v>#REF!</v>
      </c>
      <c r="H233" s="2" t="e">
        <f>IF(N(A233)&gt;0,VLOOKUP(A233,Body!$A$4:$F$259,6,0),"")</f>
        <v>#REF!</v>
      </c>
      <c r="I233" s="2" t="e">
        <f>IF(N(A233)&gt;0,VLOOKUP(A233,Body!$A$4:$F$259,2,0),"")</f>
        <v>#REF!</v>
      </c>
    </row>
    <row r="234" spans="1:9" x14ac:dyDescent="0.25">
      <c r="A234" s="7"/>
      <c r="B234" s="7" t="e">
        <f>#REF!</f>
        <v>#REF!</v>
      </c>
      <c r="C234" s="7" t="e">
        <f>#REF!</f>
        <v>#REF!</v>
      </c>
      <c r="D234" s="7" t="e">
        <f>#REF!</f>
        <v>#REF!</v>
      </c>
      <c r="E234" s="7" t="e">
        <f>#REF!</f>
        <v>#REF!</v>
      </c>
      <c r="F234" s="7"/>
      <c r="G234" s="21"/>
      <c r="H234" s="2"/>
      <c r="I234" s="2"/>
    </row>
    <row r="235" spans="1:9" x14ac:dyDescent="0.25">
      <c r="A235" s="7"/>
      <c r="B235" s="7" t="e">
        <f>#REF!</f>
        <v>#REF!</v>
      </c>
      <c r="C235" s="7" t="e">
        <f>#REF!</f>
        <v>#REF!</v>
      </c>
      <c r="D235" s="7" t="e">
        <f>#REF!</f>
        <v>#REF!</v>
      </c>
      <c r="E235" s="7" t="e">
        <f>#REF!</f>
        <v>#REF!</v>
      </c>
      <c r="F235" s="7"/>
      <c r="G235" s="21"/>
      <c r="H235" s="2"/>
      <c r="I235" s="2"/>
    </row>
    <row r="236" spans="1:9" x14ac:dyDescent="0.25">
      <c r="A236" s="7"/>
      <c r="B236" s="7" t="e">
        <f>#REF!</f>
        <v>#REF!</v>
      </c>
      <c r="C236" s="7" t="e">
        <f>#REF!</f>
        <v>#REF!</v>
      </c>
      <c r="D236" s="7" t="e">
        <f>#REF!</f>
        <v>#REF!</v>
      </c>
      <c r="E236" s="7" t="e">
        <f>#REF!</f>
        <v>#REF!</v>
      </c>
      <c r="F236" s="7"/>
      <c r="G236" s="21"/>
      <c r="H236" s="2"/>
      <c r="I236" s="2"/>
    </row>
    <row r="237" spans="1:9" x14ac:dyDescent="0.25">
      <c r="A237" s="7" t="e">
        <f>#REF!</f>
        <v>#REF!</v>
      </c>
      <c r="B237" s="7" t="e">
        <f>#REF!</f>
        <v>#REF!</v>
      </c>
      <c r="C237" s="27" t="e">
        <f>#REF!</f>
        <v>#REF!</v>
      </c>
      <c r="D237" s="7" t="e">
        <f>#REF!</f>
        <v>#REF!</v>
      </c>
      <c r="E237" s="7" t="e">
        <f>#REF!</f>
        <v>#REF!</v>
      </c>
      <c r="F237" s="7"/>
      <c r="G237" s="21" t="e">
        <f>IF(N(A237)&gt;0,VLOOKUP(A237,Body!$A$4:$F$259,5,0),"")</f>
        <v>#REF!</v>
      </c>
      <c r="H237" s="2" t="e">
        <f>IF(N(A237)&gt;0,VLOOKUP(A237,Body!$A$4:$F$259,6,0),"")</f>
        <v>#REF!</v>
      </c>
      <c r="I237" s="2" t="e">
        <f>IF(N(A237)&gt;0,VLOOKUP(A237,Body!$A$4:$F$259,2,0),"")</f>
        <v>#REF!</v>
      </c>
    </row>
    <row r="238" spans="1:9" x14ac:dyDescent="0.25">
      <c r="A238" s="7"/>
      <c r="B238" s="7" t="e">
        <f>#REF!</f>
        <v>#REF!</v>
      </c>
      <c r="C238" s="7" t="e">
        <f>#REF!</f>
        <v>#REF!</v>
      </c>
      <c r="D238" s="7" t="e">
        <f>#REF!</f>
        <v>#REF!</v>
      </c>
      <c r="E238" s="7" t="e">
        <f>#REF!</f>
        <v>#REF!</v>
      </c>
      <c r="F238" s="7"/>
      <c r="G238" s="21"/>
      <c r="H238" s="2"/>
      <c r="I238" s="2"/>
    </row>
    <row r="239" spans="1:9" x14ac:dyDescent="0.25">
      <c r="A239" s="7"/>
      <c r="B239" s="7" t="e">
        <f>#REF!</f>
        <v>#REF!</v>
      </c>
      <c r="C239" s="7" t="e">
        <f>#REF!</f>
        <v>#REF!</v>
      </c>
      <c r="D239" s="7" t="e">
        <f>#REF!</f>
        <v>#REF!</v>
      </c>
      <c r="E239" s="7" t="e">
        <f>#REF!</f>
        <v>#REF!</v>
      </c>
      <c r="F239" s="7"/>
      <c r="G239" s="21"/>
      <c r="H239" s="2"/>
      <c r="I239" s="2"/>
    </row>
    <row r="240" spans="1:9" x14ac:dyDescent="0.25">
      <c r="A240" s="7"/>
      <c r="B240" s="7" t="e">
        <f>#REF!</f>
        <v>#REF!</v>
      </c>
      <c r="C240" s="7" t="e">
        <f>#REF!</f>
        <v>#REF!</v>
      </c>
      <c r="D240" s="7" t="e">
        <f>#REF!</f>
        <v>#REF!</v>
      </c>
      <c r="E240" s="7" t="e">
        <f>#REF!</f>
        <v>#REF!</v>
      </c>
      <c r="F240" s="7"/>
      <c r="G240" s="21"/>
      <c r="H240" s="2"/>
      <c r="I240" s="2"/>
    </row>
    <row r="241" spans="1:9" x14ac:dyDescent="0.25">
      <c r="A241" s="7" t="e">
        <f>#REF!</f>
        <v>#REF!</v>
      </c>
      <c r="B241" s="7" t="e">
        <f>#REF!</f>
        <v>#REF!</v>
      </c>
      <c r="C241" s="27" t="e">
        <f>#REF!</f>
        <v>#REF!</v>
      </c>
      <c r="D241" s="7" t="e">
        <f>#REF!</f>
        <v>#REF!</v>
      </c>
      <c r="E241" s="7" t="e">
        <f>#REF!</f>
        <v>#REF!</v>
      </c>
      <c r="F241" s="7"/>
      <c r="G241" s="21" t="e">
        <f>IF(N(A241)&gt;0,VLOOKUP(A241,Body!$A$4:$F$259,5,0),"")</f>
        <v>#REF!</v>
      </c>
      <c r="H241" s="2" t="e">
        <f>IF(N(A241)&gt;0,VLOOKUP(A241,Body!$A$4:$F$259,6,0),"")</f>
        <v>#REF!</v>
      </c>
      <c r="I241" s="2" t="e">
        <f>IF(N(A241)&gt;0,VLOOKUP(A241,Body!$A$4:$F$259,2,0),"")</f>
        <v>#REF!</v>
      </c>
    </row>
    <row r="242" spans="1:9" x14ac:dyDescent="0.25">
      <c r="A242" s="7"/>
      <c r="B242" s="7" t="e">
        <f>#REF!</f>
        <v>#REF!</v>
      </c>
      <c r="C242" s="7" t="e">
        <f>#REF!</f>
        <v>#REF!</v>
      </c>
      <c r="D242" s="7" t="e">
        <f>#REF!</f>
        <v>#REF!</v>
      </c>
      <c r="E242" s="7" t="e">
        <f>#REF!</f>
        <v>#REF!</v>
      </c>
      <c r="F242" s="7"/>
      <c r="G242" s="21"/>
      <c r="H242" s="2"/>
      <c r="I242" s="2"/>
    </row>
    <row r="243" spans="1:9" x14ac:dyDescent="0.25">
      <c r="A243" s="7"/>
      <c r="B243" s="7" t="e">
        <f>#REF!</f>
        <v>#REF!</v>
      </c>
      <c r="C243" s="7" t="e">
        <f>#REF!</f>
        <v>#REF!</v>
      </c>
      <c r="D243" s="7" t="e">
        <f>#REF!</f>
        <v>#REF!</v>
      </c>
      <c r="E243" s="7" t="e">
        <f>#REF!</f>
        <v>#REF!</v>
      </c>
      <c r="F243" s="7"/>
      <c r="G243" s="21"/>
      <c r="H243" s="2"/>
      <c r="I243" s="2"/>
    </row>
    <row r="244" spans="1:9" x14ac:dyDescent="0.25">
      <c r="A244" s="7"/>
      <c r="B244" s="7" t="e">
        <f>#REF!</f>
        <v>#REF!</v>
      </c>
      <c r="C244" s="7" t="e">
        <f>#REF!</f>
        <v>#REF!</v>
      </c>
      <c r="D244" s="7" t="e">
        <f>#REF!</f>
        <v>#REF!</v>
      </c>
      <c r="E244" s="7" t="e">
        <f>#REF!</f>
        <v>#REF!</v>
      </c>
      <c r="F244" s="7"/>
      <c r="G244" s="21"/>
      <c r="H244" s="2"/>
      <c r="I244" s="2"/>
    </row>
    <row r="245" spans="1:9" x14ac:dyDescent="0.25">
      <c r="A245" s="7" t="e">
        <f>#REF!</f>
        <v>#REF!</v>
      </c>
      <c r="B245" s="7" t="e">
        <f>#REF!</f>
        <v>#REF!</v>
      </c>
      <c r="C245" s="27" t="e">
        <f>#REF!</f>
        <v>#REF!</v>
      </c>
      <c r="D245" s="7" t="e">
        <f>#REF!</f>
        <v>#REF!</v>
      </c>
      <c r="E245" s="7" t="e">
        <f>#REF!</f>
        <v>#REF!</v>
      </c>
      <c r="F245" s="7"/>
      <c r="G245" s="21" t="e">
        <f>IF(N(A245)&gt;0,VLOOKUP(A245,Body!$A$4:$F$259,5,0),"")</f>
        <v>#REF!</v>
      </c>
      <c r="H245" s="2" t="e">
        <f>IF(N(A245)&gt;0,VLOOKUP(A245,Body!$A$4:$F$259,6,0),"")</f>
        <v>#REF!</v>
      </c>
      <c r="I245" s="2" t="e">
        <f>IF(N(A245)&gt;0,VLOOKUP(A245,Body!$A$4:$F$259,2,0),"")</f>
        <v>#REF!</v>
      </c>
    </row>
    <row r="246" spans="1:9" x14ac:dyDescent="0.25">
      <c r="A246" s="7"/>
      <c r="B246" s="7" t="e">
        <f>#REF!</f>
        <v>#REF!</v>
      </c>
      <c r="C246" s="7" t="e">
        <f>#REF!</f>
        <v>#REF!</v>
      </c>
      <c r="D246" s="7" t="e">
        <f>#REF!</f>
        <v>#REF!</v>
      </c>
      <c r="E246" s="7" t="e">
        <f>#REF!</f>
        <v>#REF!</v>
      </c>
      <c r="F246" s="7"/>
      <c r="G246" s="21"/>
      <c r="H246" s="2"/>
      <c r="I246" s="2"/>
    </row>
    <row r="247" spans="1:9" x14ac:dyDescent="0.25">
      <c r="A247" s="7"/>
      <c r="B247" s="7" t="e">
        <f>#REF!</f>
        <v>#REF!</v>
      </c>
      <c r="C247" s="7" t="e">
        <f>#REF!</f>
        <v>#REF!</v>
      </c>
      <c r="D247" s="7" t="e">
        <f>#REF!</f>
        <v>#REF!</v>
      </c>
      <c r="E247" s="7" t="e">
        <f>#REF!</f>
        <v>#REF!</v>
      </c>
      <c r="F247" s="7"/>
      <c r="G247" s="21"/>
      <c r="H247" s="2"/>
      <c r="I247" s="2"/>
    </row>
    <row r="248" spans="1:9" x14ac:dyDescent="0.25">
      <c r="A248" s="7"/>
      <c r="B248" s="7" t="e">
        <f>#REF!</f>
        <v>#REF!</v>
      </c>
      <c r="C248" s="7" t="e">
        <f>#REF!</f>
        <v>#REF!</v>
      </c>
      <c r="D248" s="7" t="e">
        <f>#REF!</f>
        <v>#REF!</v>
      </c>
      <c r="E248" s="7" t="e">
        <f>#REF!</f>
        <v>#REF!</v>
      </c>
      <c r="F248" s="7"/>
      <c r="G248" s="21"/>
      <c r="H248" s="2"/>
      <c r="I248" s="2"/>
    </row>
    <row r="249" spans="1:9" x14ac:dyDescent="0.25">
      <c r="A249" s="7" t="e">
        <f>#REF!</f>
        <v>#REF!</v>
      </c>
      <c r="B249" s="7" t="e">
        <f>#REF!</f>
        <v>#REF!</v>
      </c>
      <c r="C249" s="27" t="e">
        <f>#REF!</f>
        <v>#REF!</v>
      </c>
      <c r="D249" s="7" t="e">
        <f>#REF!</f>
        <v>#REF!</v>
      </c>
      <c r="E249" s="7" t="e">
        <f>#REF!</f>
        <v>#REF!</v>
      </c>
      <c r="F249" s="7"/>
      <c r="G249" s="21" t="e">
        <f>IF(N(A249)&gt;0,VLOOKUP(A249,Body!$A$4:$F$259,5,0),"")</f>
        <v>#REF!</v>
      </c>
      <c r="H249" s="2" t="e">
        <f>IF(N(A249)&gt;0,VLOOKUP(A249,Body!$A$4:$F$259,6,0),"")</f>
        <v>#REF!</v>
      </c>
      <c r="I249" s="2" t="e">
        <f>IF(N(A249)&gt;0,VLOOKUP(A249,Body!$A$4:$F$259,2,0),"")</f>
        <v>#REF!</v>
      </c>
    </row>
    <row r="250" spans="1:9" x14ac:dyDescent="0.25">
      <c r="A250" s="7"/>
      <c r="B250" s="7" t="e">
        <f>#REF!</f>
        <v>#REF!</v>
      </c>
      <c r="C250" s="7" t="e">
        <f>#REF!</f>
        <v>#REF!</v>
      </c>
      <c r="D250" s="7" t="e">
        <f>#REF!</f>
        <v>#REF!</v>
      </c>
      <c r="E250" s="7" t="e">
        <f>#REF!</f>
        <v>#REF!</v>
      </c>
      <c r="F250" s="7"/>
      <c r="G250" s="21"/>
      <c r="H250" s="2"/>
      <c r="I250" s="2"/>
    </row>
    <row r="251" spans="1:9" x14ac:dyDescent="0.25">
      <c r="A251" s="7"/>
      <c r="B251" s="7" t="e">
        <f>#REF!</f>
        <v>#REF!</v>
      </c>
      <c r="C251" s="7" t="e">
        <f>#REF!</f>
        <v>#REF!</v>
      </c>
      <c r="D251" s="7" t="e">
        <f>#REF!</f>
        <v>#REF!</v>
      </c>
      <c r="E251" s="7" t="e">
        <f>#REF!</f>
        <v>#REF!</v>
      </c>
      <c r="F251" s="7"/>
      <c r="G251" s="21"/>
      <c r="H251" s="2"/>
      <c r="I251" s="2"/>
    </row>
    <row r="252" spans="1:9" x14ac:dyDescent="0.25">
      <c r="A252" s="7"/>
      <c r="B252" s="7" t="e">
        <f>#REF!</f>
        <v>#REF!</v>
      </c>
      <c r="C252" s="7" t="e">
        <f>#REF!</f>
        <v>#REF!</v>
      </c>
      <c r="D252" s="7" t="e">
        <f>#REF!</f>
        <v>#REF!</v>
      </c>
      <c r="E252" s="7" t="e">
        <f>#REF!</f>
        <v>#REF!</v>
      </c>
      <c r="F252" s="7"/>
      <c r="G252" s="21"/>
      <c r="H252" s="2"/>
      <c r="I252" s="2"/>
    </row>
    <row r="253" spans="1:9" x14ac:dyDescent="0.25">
      <c r="A253" s="7" t="e">
        <f>#REF!</f>
        <v>#REF!</v>
      </c>
      <c r="B253" s="7" t="e">
        <f>#REF!</f>
        <v>#REF!</v>
      </c>
      <c r="C253" s="27" t="e">
        <f>#REF!</f>
        <v>#REF!</v>
      </c>
      <c r="D253" s="7" t="e">
        <f>#REF!</f>
        <v>#REF!</v>
      </c>
      <c r="E253" s="7" t="e">
        <f>#REF!</f>
        <v>#REF!</v>
      </c>
      <c r="F253" s="7"/>
      <c r="G253" s="21" t="e">
        <f>IF(N(A253)&gt;0,VLOOKUP(A253,Body!$A$4:$F$259,5,0),"")</f>
        <v>#REF!</v>
      </c>
      <c r="H253" s="2" t="e">
        <f>IF(N(A253)&gt;0,VLOOKUP(A253,Body!$A$4:$F$259,6,0),"")</f>
        <v>#REF!</v>
      </c>
      <c r="I253" s="2" t="e">
        <f>IF(N(A253)&gt;0,VLOOKUP(A253,Body!$A$4:$F$259,2,0),"")</f>
        <v>#REF!</v>
      </c>
    </row>
    <row r="254" spans="1:9" x14ac:dyDescent="0.25">
      <c r="A254" s="7"/>
      <c r="B254" s="7" t="e">
        <f>#REF!</f>
        <v>#REF!</v>
      </c>
      <c r="C254" s="7" t="e">
        <f>#REF!</f>
        <v>#REF!</v>
      </c>
      <c r="D254" s="7" t="e">
        <f>#REF!</f>
        <v>#REF!</v>
      </c>
      <c r="E254" s="7" t="e">
        <f>#REF!</f>
        <v>#REF!</v>
      </c>
      <c r="F254" s="7"/>
      <c r="G254" s="21"/>
      <c r="H254" s="2"/>
      <c r="I254" s="2"/>
    </row>
    <row r="255" spans="1:9" x14ac:dyDescent="0.25">
      <c r="A255" s="7"/>
      <c r="B255" s="7" t="e">
        <f>#REF!</f>
        <v>#REF!</v>
      </c>
      <c r="C255" s="7" t="e">
        <f>#REF!</f>
        <v>#REF!</v>
      </c>
      <c r="D255" s="7" t="e">
        <f>#REF!</f>
        <v>#REF!</v>
      </c>
      <c r="E255" s="7" t="e">
        <f>#REF!</f>
        <v>#REF!</v>
      </c>
      <c r="F255" s="7"/>
      <c r="G255" s="21"/>
      <c r="H255" s="2"/>
      <c r="I255" s="2"/>
    </row>
    <row r="256" spans="1:9" x14ac:dyDescent="0.25">
      <c r="A256" s="7"/>
      <c r="B256" s="7" t="e">
        <f>#REF!</f>
        <v>#REF!</v>
      </c>
      <c r="C256" s="7" t="e">
        <f>#REF!</f>
        <v>#REF!</v>
      </c>
      <c r="D256" s="7" t="e">
        <f>#REF!</f>
        <v>#REF!</v>
      </c>
      <c r="E256" s="7" t="e">
        <f>#REF!</f>
        <v>#REF!</v>
      </c>
      <c r="F256" s="7"/>
      <c r="G256" s="21"/>
      <c r="H256" s="2"/>
      <c r="I256" s="2"/>
    </row>
    <row r="257" spans="1:9" x14ac:dyDescent="0.25">
      <c r="A257" s="7" t="e">
        <f>#REF!</f>
        <v>#REF!</v>
      </c>
      <c r="B257" s="7" t="e">
        <f>#REF!</f>
        <v>#REF!</v>
      </c>
      <c r="C257" s="27" t="e">
        <f>#REF!</f>
        <v>#REF!</v>
      </c>
      <c r="D257" s="7" t="e">
        <f>#REF!</f>
        <v>#REF!</v>
      </c>
      <c r="E257" s="7" t="e">
        <f>#REF!</f>
        <v>#REF!</v>
      </c>
      <c r="F257" s="7"/>
      <c r="G257" s="21" t="e">
        <f>IF(N(A257)&gt;0,VLOOKUP(A257,Body!$A$4:$F$259,5,0),"")</f>
        <v>#REF!</v>
      </c>
      <c r="H257" s="2" t="e">
        <f>IF(N(A257)&gt;0,VLOOKUP(A257,Body!$A$4:$F$259,6,0),"")</f>
        <v>#REF!</v>
      </c>
      <c r="I257" s="2" t="e">
        <f>IF(N(A257)&gt;0,VLOOKUP(A257,Body!$A$4:$F$259,2,0),"")</f>
        <v>#REF!</v>
      </c>
    </row>
    <row r="258" spans="1:9" x14ac:dyDescent="0.25">
      <c r="A258" s="7"/>
      <c r="B258" s="7" t="e">
        <f>#REF!</f>
        <v>#REF!</v>
      </c>
      <c r="C258" s="7" t="e">
        <f>#REF!</f>
        <v>#REF!</v>
      </c>
      <c r="D258" s="7" t="e">
        <f>#REF!</f>
        <v>#REF!</v>
      </c>
      <c r="E258" s="7" t="e">
        <f>#REF!</f>
        <v>#REF!</v>
      </c>
      <c r="F258" s="7"/>
      <c r="G258" s="21"/>
      <c r="H258" s="2"/>
      <c r="I258" s="2"/>
    </row>
    <row r="259" spans="1:9" x14ac:dyDescent="0.25">
      <c r="A259" s="7"/>
      <c r="B259" s="7" t="e">
        <f>#REF!</f>
        <v>#REF!</v>
      </c>
      <c r="C259" s="7" t="e">
        <f>#REF!</f>
        <v>#REF!</v>
      </c>
      <c r="D259" s="7" t="e">
        <f>#REF!</f>
        <v>#REF!</v>
      </c>
      <c r="E259" s="7" t="e">
        <f>#REF!</f>
        <v>#REF!</v>
      </c>
      <c r="F259" s="7"/>
      <c r="G259" s="21"/>
      <c r="H259" s="2"/>
      <c r="I259" s="2"/>
    </row>
    <row r="260" spans="1:9" x14ac:dyDescent="0.25">
      <c r="A260" s="7"/>
      <c r="B260" s="7" t="e">
        <f>#REF!</f>
        <v>#REF!</v>
      </c>
      <c r="C260" s="7" t="e">
        <f>#REF!</f>
        <v>#REF!</v>
      </c>
      <c r="D260" s="7" t="e">
        <f>#REF!</f>
        <v>#REF!</v>
      </c>
      <c r="E260" s="7" t="e">
        <f>#REF!</f>
        <v>#REF!</v>
      </c>
      <c r="F260" s="7"/>
      <c r="G260" s="21"/>
      <c r="H260" s="2"/>
      <c r="I260" s="2"/>
    </row>
    <row r="261" spans="1:9" x14ac:dyDescent="0.25">
      <c r="A261" s="7" t="e">
        <f>#REF!</f>
        <v>#REF!</v>
      </c>
      <c r="B261" s="7" t="e">
        <f>#REF!</f>
        <v>#REF!</v>
      </c>
      <c r="C261" s="27" t="e">
        <f>#REF!</f>
        <v>#REF!</v>
      </c>
      <c r="D261" s="7" t="e">
        <f>#REF!</f>
        <v>#REF!</v>
      </c>
      <c r="E261" s="7" t="e">
        <f>#REF!</f>
        <v>#REF!</v>
      </c>
      <c r="F261" s="7"/>
      <c r="G261" s="21" t="e">
        <f>IF(N(A261)&gt;0,VLOOKUP(A261,Body!$A$4:$F$259,5,0),"")</f>
        <v>#REF!</v>
      </c>
      <c r="H261" s="2" t="e">
        <f>IF(N(A261)&gt;0,VLOOKUP(A261,Body!$A$4:$F$259,6,0),"")</f>
        <v>#REF!</v>
      </c>
      <c r="I261" s="2" t="e">
        <f>IF(N(A261)&gt;0,VLOOKUP(A261,Body!$A$4:$F$259,2,0),"")</f>
        <v>#REF!</v>
      </c>
    </row>
    <row r="262" spans="1:9" x14ac:dyDescent="0.25">
      <c r="A262" s="7"/>
      <c r="B262" s="7" t="e">
        <f>#REF!</f>
        <v>#REF!</v>
      </c>
      <c r="C262" s="7" t="e">
        <f>#REF!</f>
        <v>#REF!</v>
      </c>
      <c r="D262" s="7" t="e">
        <f>#REF!</f>
        <v>#REF!</v>
      </c>
      <c r="E262" s="7" t="e">
        <f>#REF!</f>
        <v>#REF!</v>
      </c>
      <c r="F262" s="7"/>
      <c r="G262" s="21"/>
      <c r="H262" s="2"/>
      <c r="I262" s="2"/>
    </row>
    <row r="263" spans="1:9" x14ac:dyDescent="0.25">
      <c r="A263" s="7"/>
      <c r="B263" s="7" t="e">
        <f>#REF!</f>
        <v>#REF!</v>
      </c>
      <c r="C263" s="7" t="e">
        <f>#REF!</f>
        <v>#REF!</v>
      </c>
      <c r="D263" s="7" t="e">
        <f>#REF!</f>
        <v>#REF!</v>
      </c>
      <c r="E263" s="7" t="e">
        <f>#REF!</f>
        <v>#REF!</v>
      </c>
      <c r="F263" s="7"/>
      <c r="G263" s="21"/>
      <c r="H263" s="2"/>
      <c r="I263" s="2"/>
    </row>
    <row r="264" spans="1:9" x14ac:dyDescent="0.25">
      <c r="A264" s="7"/>
      <c r="B264" s="7" t="e">
        <f>#REF!</f>
        <v>#REF!</v>
      </c>
      <c r="C264" s="7" t="e">
        <f>#REF!</f>
        <v>#REF!</v>
      </c>
      <c r="D264" s="7" t="e">
        <f>#REF!</f>
        <v>#REF!</v>
      </c>
      <c r="E264" s="7" t="e">
        <f>#REF!</f>
        <v>#REF!</v>
      </c>
      <c r="F264" s="7"/>
      <c r="G264" s="21"/>
      <c r="H264" s="2"/>
      <c r="I264" s="2"/>
    </row>
    <row r="265" spans="1:9" x14ac:dyDescent="0.25">
      <c r="A265" s="7" t="e">
        <f>#REF!</f>
        <v>#REF!</v>
      </c>
      <c r="B265" s="7" t="e">
        <f>#REF!</f>
        <v>#REF!</v>
      </c>
      <c r="C265" s="27" t="e">
        <f>#REF!</f>
        <v>#REF!</v>
      </c>
      <c r="D265" s="7" t="e">
        <f>#REF!</f>
        <v>#REF!</v>
      </c>
      <c r="E265" s="7" t="e">
        <f>#REF!</f>
        <v>#REF!</v>
      </c>
      <c r="F265" s="7"/>
      <c r="G265" s="21" t="e">
        <f>IF(N(A265)&gt;0,VLOOKUP(A265,Body!$A$4:$F$259,5,0),"")</f>
        <v>#REF!</v>
      </c>
      <c r="H265" s="2" t="e">
        <f>IF(N(A265)&gt;0,VLOOKUP(A265,Body!$A$4:$F$259,6,0),"")</f>
        <v>#REF!</v>
      </c>
      <c r="I265" s="2" t="e">
        <f>IF(N(A265)&gt;0,VLOOKUP(A265,Body!$A$4:$F$259,2,0),"")</f>
        <v>#REF!</v>
      </c>
    </row>
    <row r="266" spans="1:9" x14ac:dyDescent="0.25">
      <c r="A266" s="7"/>
      <c r="B266" s="7" t="e">
        <f>#REF!</f>
        <v>#REF!</v>
      </c>
      <c r="C266" s="7" t="e">
        <f>#REF!</f>
        <v>#REF!</v>
      </c>
      <c r="D266" s="7" t="e">
        <f>#REF!</f>
        <v>#REF!</v>
      </c>
      <c r="E266" s="7" t="e">
        <f>#REF!</f>
        <v>#REF!</v>
      </c>
      <c r="F266" s="7"/>
      <c r="G266" s="21"/>
      <c r="H266" s="2"/>
      <c r="I266" s="2"/>
    </row>
    <row r="267" spans="1:9" x14ac:dyDescent="0.25">
      <c r="A267" s="7"/>
      <c r="B267" s="7" t="e">
        <f>#REF!</f>
        <v>#REF!</v>
      </c>
      <c r="C267" s="7" t="e">
        <f>#REF!</f>
        <v>#REF!</v>
      </c>
      <c r="D267" s="7" t="e">
        <f>#REF!</f>
        <v>#REF!</v>
      </c>
      <c r="E267" s="7" t="e">
        <f>#REF!</f>
        <v>#REF!</v>
      </c>
      <c r="F267" s="7"/>
      <c r="G267" s="21"/>
      <c r="H267" s="2"/>
      <c r="I267" s="2"/>
    </row>
    <row r="268" spans="1:9" x14ac:dyDescent="0.25">
      <c r="A268" s="7"/>
      <c r="B268" s="7" t="e">
        <f>#REF!</f>
        <v>#REF!</v>
      </c>
      <c r="C268" s="7" t="e">
        <f>#REF!</f>
        <v>#REF!</v>
      </c>
      <c r="D268" s="7" t="e">
        <f>#REF!</f>
        <v>#REF!</v>
      </c>
      <c r="E268" s="7" t="e">
        <f>#REF!</f>
        <v>#REF!</v>
      </c>
      <c r="F268" s="7"/>
      <c r="G268" s="21"/>
      <c r="H268" s="2"/>
      <c r="I268" s="2"/>
    </row>
    <row r="269" spans="1:9" x14ac:dyDescent="0.25">
      <c r="A269" s="7" t="e">
        <f>#REF!</f>
        <v>#REF!</v>
      </c>
      <c r="B269" s="7" t="e">
        <f>#REF!</f>
        <v>#REF!</v>
      </c>
      <c r="C269" s="27" t="e">
        <f>#REF!</f>
        <v>#REF!</v>
      </c>
      <c r="D269" s="7" t="e">
        <f>#REF!</f>
        <v>#REF!</v>
      </c>
      <c r="E269" s="7" t="e">
        <f>#REF!</f>
        <v>#REF!</v>
      </c>
      <c r="F269" s="7"/>
      <c r="G269" s="21" t="e">
        <f>IF(N(A269)&gt;0,VLOOKUP(A269,Body!$A$4:$F$259,5,0),"")</f>
        <v>#REF!</v>
      </c>
      <c r="H269" s="2" t="e">
        <f>IF(N(A269)&gt;0,VLOOKUP(A269,Body!$A$4:$F$259,6,0),"")</f>
        <v>#REF!</v>
      </c>
      <c r="I269" s="2" t="e">
        <f>IF(N(A269)&gt;0,VLOOKUP(A269,Body!$A$4:$F$259,2,0),"")</f>
        <v>#REF!</v>
      </c>
    </row>
    <row r="270" spans="1:9" x14ac:dyDescent="0.25">
      <c r="A270" s="7"/>
      <c r="B270" s="7" t="e">
        <f>#REF!</f>
        <v>#REF!</v>
      </c>
      <c r="C270" s="7" t="e">
        <f>#REF!</f>
        <v>#REF!</v>
      </c>
      <c r="D270" s="7" t="e">
        <f>#REF!</f>
        <v>#REF!</v>
      </c>
      <c r="E270" s="7" t="e">
        <f>#REF!</f>
        <v>#REF!</v>
      </c>
      <c r="F270" s="7"/>
      <c r="G270" s="21"/>
      <c r="H270" s="2"/>
      <c r="I270" s="2"/>
    </row>
    <row r="271" spans="1:9" x14ac:dyDescent="0.25">
      <c r="A271" s="7"/>
      <c r="B271" s="7" t="e">
        <f>#REF!</f>
        <v>#REF!</v>
      </c>
      <c r="C271" s="7" t="e">
        <f>#REF!</f>
        <v>#REF!</v>
      </c>
      <c r="D271" s="7" t="e">
        <f>#REF!</f>
        <v>#REF!</v>
      </c>
      <c r="E271" s="7" t="e">
        <f>#REF!</f>
        <v>#REF!</v>
      </c>
      <c r="F271" s="7"/>
      <c r="G271" s="21"/>
      <c r="H271" s="2"/>
      <c r="I271" s="2"/>
    </row>
    <row r="272" spans="1:9" x14ac:dyDescent="0.25">
      <c r="A272" s="7"/>
      <c r="B272" s="7" t="e">
        <f>#REF!</f>
        <v>#REF!</v>
      </c>
      <c r="C272" s="7" t="e">
        <f>#REF!</f>
        <v>#REF!</v>
      </c>
      <c r="D272" s="7" t="e">
        <f>#REF!</f>
        <v>#REF!</v>
      </c>
      <c r="E272" s="7" t="e">
        <f>#REF!</f>
        <v>#REF!</v>
      </c>
      <c r="F272" s="7"/>
      <c r="G272" s="21"/>
      <c r="H272" s="2"/>
      <c r="I272" s="2"/>
    </row>
    <row r="273" spans="1:9" x14ac:dyDescent="0.25">
      <c r="A273" s="7" t="e">
        <f>#REF!</f>
        <v>#REF!</v>
      </c>
      <c r="B273" s="7" t="e">
        <f>#REF!</f>
        <v>#REF!</v>
      </c>
      <c r="C273" s="27" t="e">
        <f>#REF!</f>
        <v>#REF!</v>
      </c>
      <c r="D273" s="7" t="e">
        <f>#REF!</f>
        <v>#REF!</v>
      </c>
      <c r="E273" s="7" t="e">
        <f>#REF!</f>
        <v>#REF!</v>
      </c>
      <c r="F273" s="7"/>
      <c r="G273" s="21" t="e">
        <f>IF(N(A273)&gt;0,VLOOKUP(A273,Body!$A$4:$F$259,5,0),"")</f>
        <v>#REF!</v>
      </c>
      <c r="H273" s="2" t="e">
        <f>IF(N(A273)&gt;0,VLOOKUP(A273,Body!$A$4:$F$259,6,0),"")</f>
        <v>#REF!</v>
      </c>
      <c r="I273" s="2" t="e">
        <f>IF(N(A273)&gt;0,VLOOKUP(A273,Body!$A$4:$F$259,2,0),"")</f>
        <v>#REF!</v>
      </c>
    </row>
    <row r="274" spans="1:9" x14ac:dyDescent="0.25">
      <c r="A274" s="7"/>
      <c r="B274" s="7" t="e">
        <f>#REF!</f>
        <v>#REF!</v>
      </c>
      <c r="C274" s="7" t="e">
        <f>#REF!</f>
        <v>#REF!</v>
      </c>
      <c r="D274" s="7" t="e">
        <f>#REF!</f>
        <v>#REF!</v>
      </c>
      <c r="E274" s="7" t="e">
        <f>#REF!</f>
        <v>#REF!</v>
      </c>
      <c r="F274" s="7"/>
      <c r="G274" s="21"/>
      <c r="H274" s="2"/>
      <c r="I274" s="2"/>
    </row>
    <row r="275" spans="1:9" x14ac:dyDescent="0.25">
      <c r="A275" s="7"/>
      <c r="B275" s="7" t="e">
        <f>#REF!</f>
        <v>#REF!</v>
      </c>
      <c r="C275" s="7" t="e">
        <f>#REF!</f>
        <v>#REF!</v>
      </c>
      <c r="D275" s="7" t="e">
        <f>#REF!</f>
        <v>#REF!</v>
      </c>
      <c r="E275" s="7" t="e">
        <f>#REF!</f>
        <v>#REF!</v>
      </c>
      <c r="F275" s="7"/>
      <c r="G275" s="21"/>
      <c r="H275" s="2"/>
      <c r="I275" s="2"/>
    </row>
    <row r="276" spans="1:9" x14ac:dyDescent="0.25">
      <c r="A276" s="7"/>
      <c r="B276" s="7" t="e">
        <f>#REF!</f>
        <v>#REF!</v>
      </c>
      <c r="C276" s="7" t="e">
        <f>#REF!</f>
        <v>#REF!</v>
      </c>
      <c r="D276" s="7" t="e">
        <f>#REF!</f>
        <v>#REF!</v>
      </c>
      <c r="E276" s="7" t="e">
        <f>#REF!</f>
        <v>#REF!</v>
      </c>
      <c r="F276" s="7"/>
      <c r="G276" s="21"/>
      <c r="H276" s="2"/>
      <c r="I276" s="2"/>
    </row>
    <row r="277" spans="1:9" x14ac:dyDescent="0.25">
      <c r="A277" s="7" t="e">
        <f>#REF!</f>
        <v>#REF!</v>
      </c>
      <c r="B277" s="7" t="e">
        <f>#REF!</f>
        <v>#REF!</v>
      </c>
      <c r="C277" s="27" t="e">
        <f>#REF!</f>
        <v>#REF!</v>
      </c>
      <c r="D277" s="7" t="e">
        <f>#REF!</f>
        <v>#REF!</v>
      </c>
      <c r="E277" s="7" t="e">
        <f>#REF!</f>
        <v>#REF!</v>
      </c>
      <c r="F277" s="7"/>
      <c r="G277" s="21" t="e">
        <f>IF(N(A277)&gt;0,VLOOKUP(A277,Body!$A$4:$F$259,5,0),"")</f>
        <v>#REF!</v>
      </c>
      <c r="H277" s="2" t="e">
        <f>IF(N(A277)&gt;0,VLOOKUP(A277,Body!$A$4:$F$259,6,0),"")</f>
        <v>#REF!</v>
      </c>
      <c r="I277" s="2" t="e">
        <f>IF(N(A277)&gt;0,VLOOKUP(A277,Body!$A$4:$F$259,2,0),"")</f>
        <v>#REF!</v>
      </c>
    </row>
    <row r="278" spans="1:9" x14ac:dyDescent="0.25">
      <c r="A278" s="7"/>
      <c r="B278" s="7" t="e">
        <f>#REF!</f>
        <v>#REF!</v>
      </c>
      <c r="C278" s="7" t="e">
        <f>#REF!</f>
        <v>#REF!</v>
      </c>
      <c r="D278" s="7" t="e">
        <f>#REF!</f>
        <v>#REF!</v>
      </c>
      <c r="E278" s="7" t="e">
        <f>#REF!</f>
        <v>#REF!</v>
      </c>
      <c r="F278" s="7"/>
      <c r="G278" s="21"/>
      <c r="H278" s="2"/>
      <c r="I278" s="2"/>
    </row>
    <row r="279" spans="1:9" x14ac:dyDescent="0.25">
      <c r="A279" s="7"/>
      <c r="B279" s="7" t="e">
        <f>#REF!</f>
        <v>#REF!</v>
      </c>
      <c r="C279" s="7" t="e">
        <f>#REF!</f>
        <v>#REF!</v>
      </c>
      <c r="D279" s="7" t="e">
        <f>#REF!</f>
        <v>#REF!</v>
      </c>
      <c r="E279" s="7" t="e">
        <f>#REF!</f>
        <v>#REF!</v>
      </c>
      <c r="F279" s="7"/>
      <c r="G279" s="21"/>
      <c r="H279" s="2"/>
      <c r="I279" s="2"/>
    </row>
    <row r="280" spans="1:9" x14ac:dyDescent="0.25">
      <c r="A280" s="7"/>
      <c r="B280" s="7" t="e">
        <f>#REF!</f>
        <v>#REF!</v>
      </c>
      <c r="C280" s="7" t="e">
        <f>#REF!</f>
        <v>#REF!</v>
      </c>
      <c r="D280" s="7" t="e">
        <f>#REF!</f>
        <v>#REF!</v>
      </c>
      <c r="E280" s="7" t="e">
        <f>#REF!</f>
        <v>#REF!</v>
      </c>
      <c r="F280" s="7"/>
      <c r="G280" s="21"/>
      <c r="H280" s="2"/>
      <c r="I280" s="2"/>
    </row>
    <row r="281" spans="1:9" x14ac:dyDescent="0.25">
      <c r="A281" s="7" t="e">
        <f>#REF!</f>
        <v>#REF!</v>
      </c>
      <c r="B281" s="7" t="e">
        <f>#REF!</f>
        <v>#REF!</v>
      </c>
      <c r="C281" s="27" t="e">
        <f>#REF!</f>
        <v>#REF!</v>
      </c>
      <c r="D281" s="7" t="e">
        <f>#REF!</f>
        <v>#REF!</v>
      </c>
      <c r="E281" s="7" t="e">
        <f>#REF!</f>
        <v>#REF!</v>
      </c>
      <c r="F281" s="7"/>
      <c r="G281" s="21" t="e">
        <f>IF(N(A281)&gt;0,VLOOKUP(A281,Body!$A$4:$F$259,5,0),"")</f>
        <v>#REF!</v>
      </c>
      <c r="H281" s="2" t="e">
        <f>IF(N(A281)&gt;0,VLOOKUP(A281,Body!$A$4:$F$259,6,0),"")</f>
        <v>#REF!</v>
      </c>
      <c r="I281" s="2" t="e">
        <f>IF(N(A281)&gt;0,VLOOKUP(A281,Body!$A$4:$F$259,2,0),"")</f>
        <v>#REF!</v>
      </c>
    </row>
    <row r="282" spans="1:9" x14ac:dyDescent="0.25">
      <c r="A282" s="7"/>
      <c r="B282" s="7" t="e">
        <f>#REF!</f>
        <v>#REF!</v>
      </c>
      <c r="C282" s="7" t="e">
        <f>#REF!</f>
        <v>#REF!</v>
      </c>
      <c r="D282" s="7" t="e">
        <f>#REF!</f>
        <v>#REF!</v>
      </c>
      <c r="E282" s="7" t="e">
        <f>#REF!</f>
        <v>#REF!</v>
      </c>
      <c r="F282" s="7"/>
      <c r="G282" s="21"/>
      <c r="H282" s="2"/>
      <c r="I282" s="2"/>
    </row>
    <row r="283" spans="1:9" x14ac:dyDescent="0.25">
      <c r="A283" s="7"/>
      <c r="B283" s="7" t="e">
        <f>#REF!</f>
        <v>#REF!</v>
      </c>
      <c r="C283" s="7" t="e">
        <f>#REF!</f>
        <v>#REF!</v>
      </c>
      <c r="D283" s="7" t="e">
        <f>#REF!</f>
        <v>#REF!</v>
      </c>
      <c r="E283" s="7" t="e">
        <f>#REF!</f>
        <v>#REF!</v>
      </c>
      <c r="F283" s="7"/>
      <c r="G283" s="21"/>
      <c r="H283" s="2"/>
      <c r="I283" s="2"/>
    </row>
    <row r="284" spans="1:9" x14ac:dyDescent="0.25">
      <c r="A284" s="7"/>
      <c r="B284" s="7" t="e">
        <f>#REF!</f>
        <v>#REF!</v>
      </c>
      <c r="C284" s="7" t="e">
        <f>#REF!</f>
        <v>#REF!</v>
      </c>
      <c r="D284" s="7" t="e">
        <f>#REF!</f>
        <v>#REF!</v>
      </c>
      <c r="E284" s="7" t="e">
        <f>#REF!</f>
        <v>#REF!</v>
      </c>
      <c r="F284" s="7"/>
      <c r="G284" s="21"/>
      <c r="H284" s="2"/>
      <c r="I284" s="2"/>
    </row>
    <row r="285" spans="1:9" x14ac:dyDescent="0.25">
      <c r="A285" s="7" t="e">
        <f>#REF!</f>
        <v>#REF!</v>
      </c>
      <c r="B285" s="7" t="e">
        <f>#REF!</f>
        <v>#REF!</v>
      </c>
      <c r="C285" s="27" t="e">
        <f>#REF!</f>
        <v>#REF!</v>
      </c>
      <c r="D285" s="7" t="e">
        <f>#REF!</f>
        <v>#REF!</v>
      </c>
      <c r="E285" s="7" t="e">
        <f>#REF!</f>
        <v>#REF!</v>
      </c>
      <c r="F285" s="7"/>
      <c r="G285" s="21" t="e">
        <f>IF(N(A285)&gt;0,VLOOKUP(A285,Body!$A$4:$F$259,5,0),"")</f>
        <v>#REF!</v>
      </c>
      <c r="H285" s="2" t="e">
        <f>IF(N(A285)&gt;0,VLOOKUP(A285,Body!$A$4:$F$259,6,0),"")</f>
        <v>#REF!</v>
      </c>
      <c r="I285" s="2" t="e">
        <f>IF(N(A285)&gt;0,VLOOKUP(A285,Body!$A$4:$F$259,2,0),"")</f>
        <v>#REF!</v>
      </c>
    </row>
    <row r="286" spans="1:9" x14ac:dyDescent="0.25">
      <c r="A286" s="7"/>
      <c r="B286" s="7" t="e">
        <f>#REF!</f>
        <v>#REF!</v>
      </c>
      <c r="C286" s="7" t="e">
        <f>#REF!</f>
        <v>#REF!</v>
      </c>
      <c r="D286" s="7" t="e">
        <f>#REF!</f>
        <v>#REF!</v>
      </c>
      <c r="E286" s="7" t="e">
        <f>#REF!</f>
        <v>#REF!</v>
      </c>
      <c r="F286" s="7"/>
      <c r="G286" s="21"/>
      <c r="H286" s="2"/>
      <c r="I286" s="2"/>
    </row>
    <row r="287" spans="1:9" x14ac:dyDescent="0.25">
      <c r="A287" s="7"/>
      <c r="B287" s="7" t="e">
        <f>#REF!</f>
        <v>#REF!</v>
      </c>
      <c r="C287" s="7" t="e">
        <f>#REF!</f>
        <v>#REF!</v>
      </c>
      <c r="D287" s="7" t="e">
        <f>#REF!</f>
        <v>#REF!</v>
      </c>
      <c r="E287" s="7" t="e">
        <f>#REF!</f>
        <v>#REF!</v>
      </c>
      <c r="F287" s="7"/>
      <c r="G287" s="21"/>
      <c r="H287" s="2"/>
      <c r="I287" s="2"/>
    </row>
    <row r="288" spans="1:9" x14ac:dyDescent="0.25">
      <c r="A288" s="7"/>
      <c r="B288" s="7" t="e">
        <f>#REF!</f>
        <v>#REF!</v>
      </c>
      <c r="C288" s="7" t="e">
        <f>#REF!</f>
        <v>#REF!</v>
      </c>
      <c r="D288" s="7" t="e">
        <f>#REF!</f>
        <v>#REF!</v>
      </c>
      <c r="E288" s="7" t="e">
        <f>#REF!</f>
        <v>#REF!</v>
      </c>
      <c r="F288" s="7"/>
      <c r="G288" s="21"/>
      <c r="H288" s="2"/>
      <c r="I288" s="2"/>
    </row>
    <row r="289" spans="1:9" x14ac:dyDescent="0.25">
      <c r="A289" s="7" t="e">
        <f>#REF!</f>
        <v>#REF!</v>
      </c>
      <c r="B289" s="7" t="e">
        <f>#REF!</f>
        <v>#REF!</v>
      </c>
      <c r="C289" s="27" t="e">
        <f>#REF!</f>
        <v>#REF!</v>
      </c>
      <c r="D289" s="7" t="e">
        <f>#REF!</f>
        <v>#REF!</v>
      </c>
      <c r="E289" s="7" t="e">
        <f>#REF!</f>
        <v>#REF!</v>
      </c>
      <c r="F289" s="7"/>
      <c r="G289" s="21" t="e">
        <f>IF(N(A289)&gt;0,VLOOKUP(A289,Body!$A$4:$F$259,5,0),"")</f>
        <v>#REF!</v>
      </c>
      <c r="H289" s="2" t="e">
        <f>IF(N(A289)&gt;0,VLOOKUP(A289,Body!$A$4:$F$259,6,0),"")</f>
        <v>#REF!</v>
      </c>
      <c r="I289" s="2" t="e">
        <f>IF(N(A289)&gt;0,VLOOKUP(A289,Body!$A$4:$F$259,2,0),"")</f>
        <v>#REF!</v>
      </c>
    </row>
    <row r="290" spans="1:9" x14ac:dyDescent="0.25">
      <c r="A290" s="7"/>
      <c r="B290" s="7" t="e">
        <f>#REF!</f>
        <v>#REF!</v>
      </c>
      <c r="C290" s="7" t="e">
        <f>#REF!</f>
        <v>#REF!</v>
      </c>
      <c r="D290" s="7" t="e">
        <f>#REF!</f>
        <v>#REF!</v>
      </c>
      <c r="E290" s="7" t="e">
        <f>#REF!</f>
        <v>#REF!</v>
      </c>
      <c r="F290" s="7"/>
      <c r="G290" s="21"/>
      <c r="H290" s="2"/>
      <c r="I290" s="2"/>
    </row>
    <row r="291" spans="1:9" x14ac:dyDescent="0.25">
      <c r="A291" s="7"/>
      <c r="B291" s="7" t="e">
        <f>#REF!</f>
        <v>#REF!</v>
      </c>
      <c r="C291" s="7" t="e">
        <f>#REF!</f>
        <v>#REF!</v>
      </c>
      <c r="D291" s="7" t="e">
        <f>#REF!</f>
        <v>#REF!</v>
      </c>
      <c r="E291" s="7" t="e">
        <f>#REF!</f>
        <v>#REF!</v>
      </c>
      <c r="F291" s="7"/>
      <c r="G291" s="21"/>
      <c r="H291" s="2"/>
      <c r="I291" s="2"/>
    </row>
    <row r="292" spans="1:9" x14ac:dyDescent="0.25">
      <c r="A292" s="7"/>
      <c r="B292" s="7" t="e">
        <f>#REF!</f>
        <v>#REF!</v>
      </c>
      <c r="C292" s="7" t="e">
        <f>#REF!</f>
        <v>#REF!</v>
      </c>
      <c r="D292" s="7" t="e">
        <f>#REF!</f>
        <v>#REF!</v>
      </c>
      <c r="E292" s="7" t="e">
        <f>#REF!</f>
        <v>#REF!</v>
      </c>
      <c r="F292" s="7"/>
      <c r="G292" s="21"/>
      <c r="H292" s="2"/>
      <c r="I292" s="2"/>
    </row>
    <row r="293" spans="1:9" x14ac:dyDescent="0.25">
      <c r="A293" s="7" t="e">
        <f>#REF!</f>
        <v>#REF!</v>
      </c>
      <c r="B293" s="7" t="e">
        <f>#REF!</f>
        <v>#REF!</v>
      </c>
      <c r="C293" s="27" t="e">
        <f>#REF!</f>
        <v>#REF!</v>
      </c>
      <c r="D293" s="7" t="e">
        <f>#REF!</f>
        <v>#REF!</v>
      </c>
      <c r="E293" s="7" t="e">
        <f>#REF!</f>
        <v>#REF!</v>
      </c>
      <c r="F293" s="7"/>
      <c r="G293" s="21" t="e">
        <f>IF(N(A293)&gt;0,VLOOKUP(A293,Body!$A$4:$F$259,5,0),"")</f>
        <v>#REF!</v>
      </c>
      <c r="H293" s="2" t="e">
        <f>IF(N(A293)&gt;0,VLOOKUP(A293,Body!$A$4:$F$259,6,0),"")</f>
        <v>#REF!</v>
      </c>
      <c r="I293" s="2" t="e">
        <f>IF(N(A293)&gt;0,VLOOKUP(A293,Body!$A$4:$F$259,2,0),"")</f>
        <v>#REF!</v>
      </c>
    </row>
    <row r="294" spans="1:9" x14ac:dyDescent="0.25">
      <c r="A294" s="7"/>
      <c r="B294" s="7" t="e">
        <f>#REF!</f>
        <v>#REF!</v>
      </c>
      <c r="C294" s="7" t="e">
        <f>#REF!</f>
        <v>#REF!</v>
      </c>
      <c r="D294" s="7" t="e">
        <f>#REF!</f>
        <v>#REF!</v>
      </c>
      <c r="E294" s="7" t="e">
        <f>#REF!</f>
        <v>#REF!</v>
      </c>
      <c r="F294" s="7"/>
      <c r="G294" s="21"/>
      <c r="H294" s="2"/>
      <c r="I294" s="2"/>
    </row>
    <row r="295" spans="1:9" x14ac:dyDescent="0.25">
      <c r="A295" s="7"/>
      <c r="B295" s="7" t="e">
        <f>#REF!</f>
        <v>#REF!</v>
      </c>
      <c r="C295" s="7" t="e">
        <f>#REF!</f>
        <v>#REF!</v>
      </c>
      <c r="D295" s="7" t="e">
        <f>#REF!</f>
        <v>#REF!</v>
      </c>
      <c r="E295" s="7" t="e">
        <f>#REF!</f>
        <v>#REF!</v>
      </c>
      <c r="F295" s="7"/>
      <c r="G295" s="21"/>
      <c r="H295" s="2"/>
      <c r="I295" s="2"/>
    </row>
    <row r="296" spans="1:9" x14ac:dyDescent="0.25">
      <c r="A296" s="7"/>
      <c r="B296" s="7" t="e">
        <f>#REF!</f>
        <v>#REF!</v>
      </c>
      <c r="C296" s="7" t="e">
        <f>#REF!</f>
        <v>#REF!</v>
      </c>
      <c r="D296" s="7" t="e">
        <f>#REF!</f>
        <v>#REF!</v>
      </c>
      <c r="E296" s="7" t="e">
        <f>#REF!</f>
        <v>#REF!</v>
      </c>
      <c r="F296" s="7"/>
      <c r="G296" s="21"/>
      <c r="H296" s="2"/>
      <c r="I296" s="2"/>
    </row>
    <row r="297" spans="1:9" x14ac:dyDescent="0.25">
      <c r="A297" s="7" t="e">
        <f>#REF!</f>
        <v>#REF!</v>
      </c>
      <c r="B297" s="7" t="e">
        <f>#REF!</f>
        <v>#REF!</v>
      </c>
      <c r="C297" s="27" t="e">
        <f>#REF!</f>
        <v>#REF!</v>
      </c>
      <c r="D297" s="7" t="e">
        <f>#REF!</f>
        <v>#REF!</v>
      </c>
      <c r="E297" s="7" t="e">
        <f>#REF!</f>
        <v>#REF!</v>
      </c>
      <c r="F297" s="7"/>
      <c r="G297" s="21" t="e">
        <f>IF(N(A297)&gt;0,VLOOKUP(A297,Body!$A$4:$F$259,5,0),"")</f>
        <v>#REF!</v>
      </c>
      <c r="H297" s="2" t="e">
        <f>IF(N(A297)&gt;0,VLOOKUP(A297,Body!$A$4:$F$259,6,0),"")</f>
        <v>#REF!</v>
      </c>
      <c r="I297" s="2" t="e">
        <f>IF(N(A297)&gt;0,VLOOKUP(A297,Body!$A$4:$F$259,2,0),"")</f>
        <v>#REF!</v>
      </c>
    </row>
    <row r="298" spans="1:9" x14ac:dyDescent="0.25">
      <c r="A298" s="7"/>
      <c r="B298" s="7" t="e">
        <f>#REF!</f>
        <v>#REF!</v>
      </c>
      <c r="C298" s="7" t="e">
        <f>#REF!</f>
        <v>#REF!</v>
      </c>
      <c r="D298" s="7" t="e">
        <f>#REF!</f>
        <v>#REF!</v>
      </c>
      <c r="E298" s="7" t="e">
        <f>#REF!</f>
        <v>#REF!</v>
      </c>
      <c r="F298" s="7"/>
      <c r="G298" s="21"/>
      <c r="H298" s="2"/>
      <c r="I298" s="2"/>
    </row>
    <row r="299" spans="1:9" x14ac:dyDescent="0.25">
      <c r="A299" s="7"/>
      <c r="B299" s="7" t="e">
        <f>#REF!</f>
        <v>#REF!</v>
      </c>
      <c r="C299" s="7" t="e">
        <f>#REF!</f>
        <v>#REF!</v>
      </c>
      <c r="D299" s="7" t="e">
        <f>#REF!</f>
        <v>#REF!</v>
      </c>
      <c r="E299" s="7" t="e">
        <f>#REF!</f>
        <v>#REF!</v>
      </c>
      <c r="F299" s="7"/>
      <c r="G299" s="21"/>
      <c r="H299" s="2"/>
      <c r="I299" s="2"/>
    </row>
    <row r="300" spans="1:9" x14ac:dyDescent="0.25">
      <c r="A300" s="7"/>
      <c r="B300" s="7" t="e">
        <f>#REF!</f>
        <v>#REF!</v>
      </c>
      <c r="C300" s="7" t="e">
        <f>#REF!</f>
        <v>#REF!</v>
      </c>
      <c r="D300" s="7" t="e">
        <f>#REF!</f>
        <v>#REF!</v>
      </c>
      <c r="E300" s="7" t="e">
        <f>#REF!</f>
        <v>#REF!</v>
      </c>
      <c r="F300" s="7"/>
      <c r="G300" s="21"/>
      <c r="H300" s="2"/>
      <c r="I300" s="2"/>
    </row>
    <row r="301" spans="1:9" x14ac:dyDescent="0.25">
      <c r="A301" s="7" t="e">
        <f>#REF!</f>
        <v>#REF!</v>
      </c>
      <c r="B301" s="7" t="e">
        <f>#REF!</f>
        <v>#REF!</v>
      </c>
      <c r="C301" s="27" t="e">
        <f>#REF!</f>
        <v>#REF!</v>
      </c>
      <c r="D301" s="7" t="e">
        <f>#REF!</f>
        <v>#REF!</v>
      </c>
      <c r="E301" s="7" t="e">
        <f>#REF!</f>
        <v>#REF!</v>
      </c>
      <c r="F301" s="7"/>
      <c r="G301" s="21" t="e">
        <f>IF(N(A301)&gt;0,VLOOKUP(A301,Body!$A$4:$F$259,5,0),"")</f>
        <v>#REF!</v>
      </c>
      <c r="H301" s="2" t="e">
        <f>IF(N(A301)&gt;0,VLOOKUP(A301,Body!$A$4:$F$259,6,0),"")</f>
        <v>#REF!</v>
      </c>
      <c r="I301" s="2" t="e">
        <f>IF(N(A301)&gt;0,VLOOKUP(A301,Body!$A$4:$F$259,2,0),"")</f>
        <v>#REF!</v>
      </c>
    </row>
    <row r="302" spans="1:9" x14ac:dyDescent="0.25">
      <c r="A302" s="7"/>
      <c r="B302" s="7" t="e">
        <f>#REF!</f>
        <v>#REF!</v>
      </c>
      <c r="C302" s="7" t="e">
        <f>#REF!</f>
        <v>#REF!</v>
      </c>
      <c r="D302" s="7" t="e">
        <f>#REF!</f>
        <v>#REF!</v>
      </c>
      <c r="E302" s="7" t="e">
        <f>#REF!</f>
        <v>#REF!</v>
      </c>
      <c r="F302" s="7"/>
      <c r="G302" s="21"/>
      <c r="H302" s="2"/>
      <c r="I302" s="2"/>
    </row>
    <row r="303" spans="1:9" x14ac:dyDescent="0.25">
      <c r="A303" s="7"/>
      <c r="B303" s="7" t="e">
        <f>#REF!</f>
        <v>#REF!</v>
      </c>
      <c r="C303" s="7" t="e">
        <f>#REF!</f>
        <v>#REF!</v>
      </c>
      <c r="D303" s="7" t="e">
        <f>#REF!</f>
        <v>#REF!</v>
      </c>
      <c r="E303" s="7" t="e">
        <f>#REF!</f>
        <v>#REF!</v>
      </c>
      <c r="F303" s="7"/>
      <c r="G303" s="21"/>
      <c r="H303" s="2"/>
      <c r="I303" s="2"/>
    </row>
    <row r="304" spans="1:9" x14ac:dyDescent="0.25">
      <c r="A304" s="7"/>
      <c r="B304" s="7" t="e">
        <f>#REF!</f>
        <v>#REF!</v>
      </c>
      <c r="C304" s="7" t="e">
        <f>#REF!</f>
        <v>#REF!</v>
      </c>
      <c r="D304" s="7" t="e">
        <f>#REF!</f>
        <v>#REF!</v>
      </c>
      <c r="E304" s="7" t="e">
        <f>#REF!</f>
        <v>#REF!</v>
      </c>
      <c r="F304" s="7"/>
      <c r="G304" s="21"/>
      <c r="H304" s="2"/>
      <c r="I304" s="2"/>
    </row>
    <row r="305" spans="1:9" x14ac:dyDescent="0.25">
      <c r="A305" s="7" t="e">
        <f>#REF!</f>
        <v>#REF!</v>
      </c>
      <c r="B305" s="7" t="e">
        <f>#REF!</f>
        <v>#REF!</v>
      </c>
      <c r="C305" s="27" t="e">
        <f>#REF!</f>
        <v>#REF!</v>
      </c>
      <c r="D305" s="7" t="e">
        <f>#REF!</f>
        <v>#REF!</v>
      </c>
      <c r="E305" s="7" t="e">
        <f>#REF!</f>
        <v>#REF!</v>
      </c>
      <c r="F305" s="7"/>
      <c r="G305" s="21" t="e">
        <f>IF(N(A305)&gt;0,VLOOKUP(A305,Body!$A$4:$F$259,5,0),"")</f>
        <v>#REF!</v>
      </c>
      <c r="H305" s="2" t="e">
        <f>IF(N(A305)&gt;0,VLOOKUP(A305,Body!$A$4:$F$259,6,0),"")</f>
        <v>#REF!</v>
      </c>
      <c r="I305" s="2" t="e">
        <f>IF(N(A305)&gt;0,VLOOKUP(A305,Body!$A$4:$F$259,2,0),"")</f>
        <v>#REF!</v>
      </c>
    </row>
    <row r="306" spans="1:9" x14ac:dyDescent="0.25">
      <c r="A306" s="7"/>
      <c r="B306" s="7" t="e">
        <f>#REF!</f>
        <v>#REF!</v>
      </c>
      <c r="C306" s="7" t="e">
        <f>#REF!</f>
        <v>#REF!</v>
      </c>
      <c r="D306" s="7" t="e">
        <f>#REF!</f>
        <v>#REF!</v>
      </c>
      <c r="E306" s="7" t="e">
        <f>#REF!</f>
        <v>#REF!</v>
      </c>
      <c r="F306" s="7"/>
      <c r="G306" s="21"/>
      <c r="H306" s="2"/>
      <c r="I306" s="2"/>
    </row>
    <row r="307" spans="1:9" x14ac:dyDescent="0.25">
      <c r="A307" s="7"/>
      <c r="B307" s="7" t="e">
        <f>#REF!</f>
        <v>#REF!</v>
      </c>
      <c r="C307" s="7" t="e">
        <f>#REF!</f>
        <v>#REF!</v>
      </c>
      <c r="D307" s="7" t="e">
        <f>#REF!</f>
        <v>#REF!</v>
      </c>
      <c r="E307" s="7" t="e">
        <f>#REF!</f>
        <v>#REF!</v>
      </c>
      <c r="F307" s="7"/>
      <c r="G307" s="21"/>
      <c r="H307" s="2"/>
      <c r="I307" s="2"/>
    </row>
    <row r="308" spans="1:9" x14ac:dyDescent="0.25">
      <c r="A308" s="7"/>
      <c r="B308" s="7" t="e">
        <f>#REF!</f>
        <v>#REF!</v>
      </c>
      <c r="C308" s="7" t="e">
        <f>#REF!</f>
        <v>#REF!</v>
      </c>
      <c r="D308" s="7" t="e">
        <f>#REF!</f>
        <v>#REF!</v>
      </c>
      <c r="E308" s="7" t="e">
        <f>#REF!</f>
        <v>#REF!</v>
      </c>
      <c r="F308" s="7"/>
      <c r="G308" s="21"/>
      <c r="H308" s="2"/>
      <c r="I308" s="2"/>
    </row>
    <row r="309" spans="1:9" x14ac:dyDescent="0.25">
      <c r="A309" s="7" t="e">
        <f>#REF!</f>
        <v>#REF!</v>
      </c>
      <c r="B309" s="7" t="e">
        <f>#REF!</f>
        <v>#REF!</v>
      </c>
      <c r="C309" s="27" t="e">
        <f>#REF!</f>
        <v>#REF!</v>
      </c>
      <c r="D309" s="7" t="e">
        <f>#REF!</f>
        <v>#REF!</v>
      </c>
      <c r="E309" s="7" t="e">
        <f>#REF!</f>
        <v>#REF!</v>
      </c>
      <c r="F309" s="7"/>
      <c r="G309" s="21" t="e">
        <f>IF(N(A309)&gt;0,VLOOKUP(A309,Body!$A$4:$F$259,5,0),"")</f>
        <v>#REF!</v>
      </c>
      <c r="H309" s="2" t="e">
        <f>IF(N(A309)&gt;0,VLOOKUP(A309,Body!$A$4:$F$259,6,0),"")</f>
        <v>#REF!</v>
      </c>
      <c r="I309" s="2" t="e">
        <f>IF(N(A309)&gt;0,VLOOKUP(A309,Body!$A$4:$F$259,2,0),"")</f>
        <v>#REF!</v>
      </c>
    </row>
    <row r="310" spans="1:9" x14ac:dyDescent="0.25">
      <c r="A310" s="7"/>
      <c r="B310" s="7" t="e">
        <f>#REF!</f>
        <v>#REF!</v>
      </c>
      <c r="C310" s="7" t="e">
        <f>#REF!</f>
        <v>#REF!</v>
      </c>
      <c r="D310" s="7" t="e">
        <f>#REF!</f>
        <v>#REF!</v>
      </c>
      <c r="E310" s="7" t="e">
        <f>#REF!</f>
        <v>#REF!</v>
      </c>
      <c r="F310" s="7"/>
      <c r="G310" s="21"/>
      <c r="H310" s="2"/>
      <c r="I310" s="2"/>
    </row>
    <row r="311" spans="1:9" x14ac:dyDescent="0.25">
      <c r="A311" s="7"/>
      <c r="B311" s="7" t="e">
        <f>#REF!</f>
        <v>#REF!</v>
      </c>
      <c r="C311" s="7" t="e">
        <f>#REF!</f>
        <v>#REF!</v>
      </c>
      <c r="D311" s="7" t="e">
        <f>#REF!</f>
        <v>#REF!</v>
      </c>
      <c r="E311" s="7" t="e">
        <f>#REF!</f>
        <v>#REF!</v>
      </c>
      <c r="F311" s="7"/>
      <c r="G311" s="21"/>
      <c r="H311" s="2"/>
      <c r="I311" s="2"/>
    </row>
    <row r="312" spans="1:9" x14ac:dyDescent="0.25">
      <c r="A312" s="7"/>
      <c r="B312" s="7" t="e">
        <f>#REF!</f>
        <v>#REF!</v>
      </c>
      <c r="C312" s="7" t="e">
        <f>#REF!</f>
        <v>#REF!</v>
      </c>
      <c r="D312" s="7" t="e">
        <f>#REF!</f>
        <v>#REF!</v>
      </c>
      <c r="E312" s="7" t="e">
        <f>#REF!</f>
        <v>#REF!</v>
      </c>
      <c r="F312" s="7"/>
      <c r="G312" s="21"/>
      <c r="H312" s="2"/>
      <c r="I312" s="2"/>
    </row>
    <row r="313" spans="1:9" x14ac:dyDescent="0.25">
      <c r="A313" s="7" t="e">
        <f>#REF!</f>
        <v>#REF!</v>
      </c>
      <c r="B313" s="7" t="e">
        <f>#REF!</f>
        <v>#REF!</v>
      </c>
      <c r="C313" s="27" t="e">
        <f>#REF!</f>
        <v>#REF!</v>
      </c>
      <c r="D313" s="7" t="e">
        <f>#REF!</f>
        <v>#REF!</v>
      </c>
      <c r="E313" s="7" t="e">
        <f>#REF!</f>
        <v>#REF!</v>
      </c>
      <c r="F313" s="7"/>
      <c r="G313" s="21" t="e">
        <f>IF(N(A313)&gt;0,VLOOKUP(A313,Body!$A$4:$F$259,5,0),"")</f>
        <v>#REF!</v>
      </c>
      <c r="H313" s="2" t="e">
        <f>IF(N(A313)&gt;0,VLOOKUP(A313,Body!$A$4:$F$259,6,0),"")</f>
        <v>#REF!</v>
      </c>
      <c r="I313" s="2" t="e">
        <f>IF(N(A313)&gt;0,VLOOKUP(A313,Body!$A$4:$F$259,2,0),"")</f>
        <v>#REF!</v>
      </c>
    </row>
    <row r="314" spans="1:9" x14ac:dyDescent="0.25">
      <c r="A314" s="7"/>
      <c r="B314" s="7" t="e">
        <f>#REF!</f>
        <v>#REF!</v>
      </c>
      <c r="C314" s="7" t="e">
        <f>#REF!</f>
        <v>#REF!</v>
      </c>
      <c r="D314" s="7" t="e">
        <f>#REF!</f>
        <v>#REF!</v>
      </c>
      <c r="E314" s="7" t="e">
        <f>#REF!</f>
        <v>#REF!</v>
      </c>
      <c r="F314" s="7"/>
      <c r="G314" s="21"/>
      <c r="H314" s="2"/>
      <c r="I314" s="2"/>
    </row>
    <row r="315" spans="1:9" x14ac:dyDescent="0.25">
      <c r="A315" s="7"/>
      <c r="B315" s="7" t="e">
        <f>#REF!</f>
        <v>#REF!</v>
      </c>
      <c r="C315" s="7" t="e">
        <f>#REF!</f>
        <v>#REF!</v>
      </c>
      <c r="D315" s="7" t="e">
        <f>#REF!</f>
        <v>#REF!</v>
      </c>
      <c r="E315" s="7" t="e">
        <f>#REF!</f>
        <v>#REF!</v>
      </c>
      <c r="F315" s="7"/>
      <c r="G315" s="21"/>
      <c r="H315" s="2"/>
      <c r="I315" s="2"/>
    </row>
    <row r="316" spans="1:9" x14ac:dyDescent="0.25">
      <c r="A316" s="7"/>
      <c r="B316" s="7" t="e">
        <f>#REF!</f>
        <v>#REF!</v>
      </c>
      <c r="C316" s="7" t="e">
        <f>#REF!</f>
        <v>#REF!</v>
      </c>
      <c r="D316" s="7" t="e">
        <f>#REF!</f>
        <v>#REF!</v>
      </c>
      <c r="E316" s="7" t="e">
        <f>#REF!</f>
        <v>#REF!</v>
      </c>
      <c r="F316" s="7"/>
      <c r="G316" s="21"/>
      <c r="H316" s="2"/>
      <c r="I316" s="2"/>
    </row>
    <row r="317" spans="1:9" x14ac:dyDescent="0.25">
      <c r="A317" s="7" t="e">
        <f>#REF!</f>
        <v>#REF!</v>
      </c>
      <c r="B317" s="7" t="e">
        <f>#REF!</f>
        <v>#REF!</v>
      </c>
      <c r="C317" s="27" t="e">
        <f>#REF!</f>
        <v>#REF!</v>
      </c>
      <c r="D317" s="7" t="e">
        <f>#REF!</f>
        <v>#REF!</v>
      </c>
      <c r="E317" s="7" t="e">
        <f>#REF!</f>
        <v>#REF!</v>
      </c>
      <c r="F317" s="7"/>
      <c r="G317" s="21" t="e">
        <f>IF(N(A317)&gt;0,VLOOKUP(A317,Body!$A$4:$F$259,5,0),"")</f>
        <v>#REF!</v>
      </c>
      <c r="H317" s="2" t="e">
        <f>IF(N(A317)&gt;0,VLOOKUP(A317,Body!$A$4:$F$259,6,0),"")</f>
        <v>#REF!</v>
      </c>
      <c r="I317" s="2" t="e">
        <f>IF(N(A317)&gt;0,VLOOKUP(A317,Body!$A$4:$F$259,2,0),"")</f>
        <v>#REF!</v>
      </c>
    </row>
    <row r="318" spans="1:9" x14ac:dyDescent="0.25">
      <c r="A318" s="7"/>
      <c r="B318" s="7" t="e">
        <f>#REF!</f>
        <v>#REF!</v>
      </c>
      <c r="C318" s="7" t="e">
        <f>#REF!</f>
        <v>#REF!</v>
      </c>
      <c r="D318" s="7" t="e">
        <f>#REF!</f>
        <v>#REF!</v>
      </c>
      <c r="E318" s="7" t="e">
        <f>#REF!</f>
        <v>#REF!</v>
      </c>
      <c r="F318" s="7"/>
      <c r="G318" s="21"/>
      <c r="H318" s="2"/>
      <c r="I318" s="2"/>
    </row>
    <row r="319" spans="1:9" x14ac:dyDescent="0.25">
      <c r="A319" s="7"/>
      <c r="B319" s="7" t="e">
        <f>#REF!</f>
        <v>#REF!</v>
      </c>
      <c r="C319" s="7" t="e">
        <f>#REF!</f>
        <v>#REF!</v>
      </c>
      <c r="D319" s="7" t="e">
        <f>#REF!</f>
        <v>#REF!</v>
      </c>
      <c r="E319" s="7" t="e">
        <f>#REF!</f>
        <v>#REF!</v>
      </c>
      <c r="F319" s="7"/>
      <c r="G319" s="21"/>
      <c r="H319" s="2"/>
      <c r="I319" s="2"/>
    </row>
    <row r="320" spans="1:9" x14ac:dyDescent="0.25">
      <c r="A320" s="7"/>
      <c r="B320" s="7" t="e">
        <f>#REF!</f>
        <v>#REF!</v>
      </c>
      <c r="C320" s="7" t="e">
        <f>#REF!</f>
        <v>#REF!</v>
      </c>
      <c r="D320" s="7" t="e">
        <f>#REF!</f>
        <v>#REF!</v>
      </c>
      <c r="E320" s="7" t="e">
        <f>#REF!</f>
        <v>#REF!</v>
      </c>
      <c r="F320" s="7"/>
      <c r="G320" s="21"/>
      <c r="H320" s="2"/>
      <c r="I320" s="2"/>
    </row>
    <row r="321" spans="1:9" x14ac:dyDescent="0.25">
      <c r="A321" s="7" t="e">
        <f>#REF!</f>
        <v>#REF!</v>
      </c>
      <c r="B321" s="7" t="e">
        <f>#REF!</f>
        <v>#REF!</v>
      </c>
      <c r="C321" s="27" t="e">
        <f>#REF!</f>
        <v>#REF!</v>
      </c>
      <c r="D321" s="7" t="e">
        <f>#REF!</f>
        <v>#REF!</v>
      </c>
      <c r="E321" s="7" t="e">
        <f>#REF!</f>
        <v>#REF!</v>
      </c>
      <c r="F321" s="7"/>
      <c r="G321" s="21" t="e">
        <f>IF(N(A321)&gt;0,VLOOKUP(A321,Body!$A$4:$F$259,5,0),"")</f>
        <v>#REF!</v>
      </c>
      <c r="H321" s="2" t="e">
        <f>IF(N(A321)&gt;0,VLOOKUP(A321,Body!$A$4:$F$259,6,0),"")</f>
        <v>#REF!</v>
      </c>
      <c r="I321" s="2" t="e">
        <f>IF(N(A321)&gt;0,VLOOKUP(A321,Body!$A$4:$F$259,2,0),"")</f>
        <v>#REF!</v>
      </c>
    </row>
    <row r="322" spans="1:9" x14ac:dyDescent="0.25">
      <c r="A322" s="7"/>
      <c r="B322" s="7" t="e">
        <f>#REF!</f>
        <v>#REF!</v>
      </c>
      <c r="C322" s="7" t="e">
        <f>#REF!</f>
        <v>#REF!</v>
      </c>
      <c r="D322" s="7" t="e">
        <f>#REF!</f>
        <v>#REF!</v>
      </c>
      <c r="E322" s="7" t="e">
        <f>#REF!</f>
        <v>#REF!</v>
      </c>
      <c r="F322" s="7"/>
      <c r="G322" s="21"/>
      <c r="H322" s="2"/>
      <c r="I322" s="2"/>
    </row>
    <row r="323" spans="1:9" x14ac:dyDescent="0.25">
      <c r="A323" s="7"/>
      <c r="B323" s="7" t="e">
        <f>#REF!</f>
        <v>#REF!</v>
      </c>
      <c r="C323" s="7" t="e">
        <f>#REF!</f>
        <v>#REF!</v>
      </c>
      <c r="D323" s="7" t="e">
        <f>#REF!</f>
        <v>#REF!</v>
      </c>
      <c r="E323" s="7" t="e">
        <f>#REF!</f>
        <v>#REF!</v>
      </c>
      <c r="F323" s="7"/>
      <c r="G323" s="21"/>
      <c r="H323" s="2"/>
      <c r="I323" s="2"/>
    </row>
    <row r="324" spans="1:9" x14ac:dyDescent="0.25">
      <c r="A324" s="7"/>
      <c r="B324" s="7" t="e">
        <f>#REF!</f>
        <v>#REF!</v>
      </c>
      <c r="C324" s="7" t="e">
        <f>#REF!</f>
        <v>#REF!</v>
      </c>
      <c r="D324" s="7" t="e">
        <f>#REF!</f>
        <v>#REF!</v>
      </c>
      <c r="E324" s="7" t="e">
        <f>#REF!</f>
        <v>#REF!</v>
      </c>
      <c r="F324" s="7"/>
      <c r="G324" s="21"/>
      <c r="H324" s="2"/>
      <c r="I324" s="2"/>
    </row>
    <row r="325" spans="1:9" x14ac:dyDescent="0.25">
      <c r="A325" s="7" t="e">
        <f>#REF!</f>
        <v>#REF!</v>
      </c>
      <c r="B325" s="7" t="e">
        <f>#REF!</f>
        <v>#REF!</v>
      </c>
      <c r="C325" s="27" t="e">
        <f>#REF!</f>
        <v>#REF!</v>
      </c>
      <c r="D325" s="7" t="e">
        <f>#REF!</f>
        <v>#REF!</v>
      </c>
      <c r="E325" s="7" t="e">
        <f>#REF!</f>
        <v>#REF!</v>
      </c>
      <c r="F325" s="7"/>
      <c r="G325" s="21" t="e">
        <f>IF(N(A325)&gt;0,VLOOKUP(A325,Body!$A$4:$F$259,5,0),"")</f>
        <v>#REF!</v>
      </c>
      <c r="H325" s="2" t="e">
        <f>IF(N(A325)&gt;0,VLOOKUP(A325,Body!$A$4:$F$259,6,0),"")</f>
        <v>#REF!</v>
      </c>
      <c r="I325" s="2" t="e">
        <f>IF(N(A325)&gt;0,VLOOKUP(A325,Body!$A$4:$F$259,2,0),"")</f>
        <v>#REF!</v>
      </c>
    </row>
    <row r="326" spans="1:9" x14ac:dyDescent="0.25">
      <c r="A326" s="7"/>
      <c r="B326" s="7" t="e">
        <f>#REF!</f>
        <v>#REF!</v>
      </c>
      <c r="C326" s="7" t="e">
        <f>#REF!</f>
        <v>#REF!</v>
      </c>
      <c r="D326" s="7" t="e">
        <f>#REF!</f>
        <v>#REF!</v>
      </c>
      <c r="E326" s="7" t="e">
        <f>#REF!</f>
        <v>#REF!</v>
      </c>
      <c r="F326" s="7"/>
      <c r="G326" s="21"/>
      <c r="H326" s="2"/>
      <c r="I326" s="2"/>
    </row>
    <row r="327" spans="1:9" x14ac:dyDescent="0.25">
      <c r="A327" s="7"/>
      <c r="B327" s="7" t="e">
        <f>#REF!</f>
        <v>#REF!</v>
      </c>
      <c r="C327" s="7" t="e">
        <f>#REF!</f>
        <v>#REF!</v>
      </c>
      <c r="D327" s="7" t="e">
        <f>#REF!</f>
        <v>#REF!</v>
      </c>
      <c r="E327" s="7" t="e">
        <f>#REF!</f>
        <v>#REF!</v>
      </c>
      <c r="F327" s="7"/>
      <c r="G327" s="21"/>
      <c r="H327" s="2"/>
      <c r="I327" s="2"/>
    </row>
    <row r="328" spans="1:9" x14ac:dyDescent="0.25">
      <c r="A328" s="7"/>
      <c r="B328" s="7" t="e">
        <f>#REF!</f>
        <v>#REF!</v>
      </c>
      <c r="C328" s="7" t="e">
        <f>#REF!</f>
        <v>#REF!</v>
      </c>
      <c r="D328" s="7" t="e">
        <f>#REF!</f>
        <v>#REF!</v>
      </c>
      <c r="E328" s="7" t="e">
        <f>#REF!</f>
        <v>#REF!</v>
      </c>
      <c r="F328" s="7"/>
      <c r="G328" s="21"/>
      <c r="H328" s="2"/>
      <c r="I328" s="2"/>
    </row>
    <row r="329" spans="1:9" x14ac:dyDescent="0.25">
      <c r="A329" s="7" t="e">
        <f>#REF!</f>
        <v>#REF!</v>
      </c>
      <c r="B329" s="7" t="e">
        <f>#REF!</f>
        <v>#REF!</v>
      </c>
      <c r="C329" s="27" t="e">
        <f>#REF!</f>
        <v>#REF!</v>
      </c>
      <c r="D329" s="7" t="e">
        <f>#REF!</f>
        <v>#REF!</v>
      </c>
      <c r="E329" s="7" t="e">
        <f>#REF!</f>
        <v>#REF!</v>
      </c>
      <c r="F329" s="7"/>
      <c r="G329" s="21" t="e">
        <f>IF(N(A329)&gt;0,VLOOKUP(A329,Body!$A$4:$F$259,5,0),"")</f>
        <v>#REF!</v>
      </c>
      <c r="H329" s="2" t="e">
        <f>IF(N(A329)&gt;0,VLOOKUP(A329,Body!$A$4:$F$259,6,0),"")</f>
        <v>#REF!</v>
      </c>
      <c r="I329" s="2" t="e">
        <f>IF(N(A329)&gt;0,VLOOKUP(A329,Body!$A$4:$F$259,2,0),"")</f>
        <v>#REF!</v>
      </c>
    </row>
    <row r="330" spans="1:9" x14ac:dyDescent="0.25">
      <c r="A330" s="7"/>
      <c r="B330" s="7" t="e">
        <f>#REF!</f>
        <v>#REF!</v>
      </c>
      <c r="C330" s="7" t="e">
        <f>#REF!</f>
        <v>#REF!</v>
      </c>
      <c r="D330" s="7" t="e">
        <f>#REF!</f>
        <v>#REF!</v>
      </c>
      <c r="E330" s="7" t="e">
        <f>#REF!</f>
        <v>#REF!</v>
      </c>
      <c r="F330" s="7"/>
      <c r="G330" s="21"/>
      <c r="H330" s="2"/>
      <c r="I330" s="2"/>
    </row>
    <row r="331" spans="1:9" x14ac:dyDescent="0.25">
      <c r="A331" s="7"/>
      <c r="B331" s="7" t="e">
        <f>#REF!</f>
        <v>#REF!</v>
      </c>
      <c r="C331" s="7" t="e">
        <f>#REF!</f>
        <v>#REF!</v>
      </c>
      <c r="D331" s="7" t="e">
        <f>#REF!</f>
        <v>#REF!</v>
      </c>
      <c r="E331" s="7" t="e">
        <f>#REF!</f>
        <v>#REF!</v>
      </c>
      <c r="F331" s="7"/>
      <c r="G331" s="21"/>
      <c r="H331" s="2"/>
      <c r="I331" s="2"/>
    </row>
    <row r="332" spans="1:9" x14ac:dyDescent="0.25">
      <c r="A332" s="7"/>
      <c r="B332" s="7" t="e">
        <f>#REF!</f>
        <v>#REF!</v>
      </c>
      <c r="C332" s="7" t="e">
        <f>#REF!</f>
        <v>#REF!</v>
      </c>
      <c r="D332" s="7" t="e">
        <f>#REF!</f>
        <v>#REF!</v>
      </c>
      <c r="E332" s="7" t="e">
        <f>#REF!</f>
        <v>#REF!</v>
      </c>
      <c r="F332" s="7"/>
      <c r="G332" s="21"/>
      <c r="H332" s="2"/>
      <c r="I332" s="2"/>
    </row>
    <row r="333" spans="1:9" x14ac:dyDescent="0.25">
      <c r="A333" s="7" t="e">
        <f>#REF!</f>
        <v>#REF!</v>
      </c>
      <c r="B333" s="7" t="e">
        <f>#REF!</f>
        <v>#REF!</v>
      </c>
      <c r="C333" s="27" t="e">
        <f>#REF!</f>
        <v>#REF!</v>
      </c>
      <c r="D333" s="7" t="e">
        <f>#REF!</f>
        <v>#REF!</v>
      </c>
      <c r="E333" s="7" t="e">
        <f>#REF!</f>
        <v>#REF!</v>
      </c>
      <c r="F333" s="7"/>
      <c r="G333" s="21" t="e">
        <f>IF(N(A333)&gt;0,VLOOKUP(A333,Body!$A$4:$F$259,5,0),"")</f>
        <v>#REF!</v>
      </c>
      <c r="H333" s="2" t="e">
        <f>IF(N(A333)&gt;0,VLOOKUP(A333,Body!$A$4:$F$259,6,0),"")</f>
        <v>#REF!</v>
      </c>
      <c r="I333" s="2" t="e">
        <f>IF(N(A333)&gt;0,VLOOKUP(A333,Body!$A$4:$F$259,2,0),"")</f>
        <v>#REF!</v>
      </c>
    </row>
    <row r="334" spans="1:9" x14ac:dyDescent="0.25">
      <c r="A334" s="7"/>
      <c r="B334" s="7" t="e">
        <f>#REF!</f>
        <v>#REF!</v>
      </c>
      <c r="C334" s="7" t="e">
        <f>#REF!</f>
        <v>#REF!</v>
      </c>
      <c r="D334" s="7" t="e">
        <f>#REF!</f>
        <v>#REF!</v>
      </c>
      <c r="E334" s="7" t="e">
        <f>#REF!</f>
        <v>#REF!</v>
      </c>
      <c r="F334" s="7"/>
      <c r="G334" s="21"/>
      <c r="H334" s="2"/>
      <c r="I334" s="2"/>
    </row>
    <row r="335" spans="1:9" x14ac:dyDescent="0.25">
      <c r="A335" s="7"/>
      <c r="B335" s="7" t="e">
        <f>#REF!</f>
        <v>#REF!</v>
      </c>
      <c r="C335" s="7" t="e">
        <f>#REF!</f>
        <v>#REF!</v>
      </c>
      <c r="D335" s="7" t="e">
        <f>#REF!</f>
        <v>#REF!</v>
      </c>
      <c r="E335" s="7" t="e">
        <f>#REF!</f>
        <v>#REF!</v>
      </c>
      <c r="F335" s="7"/>
      <c r="G335" s="21"/>
      <c r="H335" s="2"/>
      <c r="I335" s="2"/>
    </row>
    <row r="336" spans="1:9" x14ac:dyDescent="0.25">
      <c r="A336" s="7"/>
      <c r="B336" s="7" t="e">
        <f>#REF!</f>
        <v>#REF!</v>
      </c>
      <c r="C336" s="7" t="e">
        <f>#REF!</f>
        <v>#REF!</v>
      </c>
      <c r="D336" s="7" t="e">
        <f>#REF!</f>
        <v>#REF!</v>
      </c>
      <c r="E336" s="7" t="e">
        <f>#REF!</f>
        <v>#REF!</v>
      </c>
      <c r="F336" s="7"/>
      <c r="G336" s="21"/>
      <c r="H336" s="2"/>
      <c r="I336" s="2"/>
    </row>
    <row r="337" spans="1:9" x14ac:dyDescent="0.25">
      <c r="A337" s="7" t="e">
        <f>#REF!</f>
        <v>#REF!</v>
      </c>
      <c r="B337" s="7" t="e">
        <f>#REF!</f>
        <v>#REF!</v>
      </c>
      <c r="C337" s="27" t="e">
        <f>#REF!</f>
        <v>#REF!</v>
      </c>
      <c r="D337" s="7" t="e">
        <f>#REF!</f>
        <v>#REF!</v>
      </c>
      <c r="E337" s="7" t="e">
        <f>#REF!</f>
        <v>#REF!</v>
      </c>
      <c r="F337" s="7"/>
      <c r="G337" s="21" t="e">
        <f>IF(N(A337)&gt;0,VLOOKUP(A337,Body!$A$4:$F$259,5,0),"")</f>
        <v>#REF!</v>
      </c>
      <c r="H337" s="2" t="e">
        <f>IF(N(A337)&gt;0,VLOOKUP(A337,Body!$A$4:$F$259,6,0),"")</f>
        <v>#REF!</v>
      </c>
      <c r="I337" s="2" t="e">
        <f>IF(N(A337)&gt;0,VLOOKUP(A337,Body!$A$4:$F$259,2,0),"")</f>
        <v>#REF!</v>
      </c>
    </row>
    <row r="338" spans="1:9" x14ac:dyDescent="0.25">
      <c r="A338" s="7"/>
      <c r="B338" s="7" t="e">
        <f>#REF!</f>
        <v>#REF!</v>
      </c>
      <c r="C338" s="7" t="e">
        <f>#REF!</f>
        <v>#REF!</v>
      </c>
      <c r="D338" s="7" t="e">
        <f>#REF!</f>
        <v>#REF!</v>
      </c>
      <c r="E338" s="7" t="e">
        <f>#REF!</f>
        <v>#REF!</v>
      </c>
      <c r="F338" s="7"/>
      <c r="G338" s="21"/>
      <c r="H338" s="2"/>
      <c r="I338" s="2"/>
    </row>
    <row r="339" spans="1:9" x14ac:dyDescent="0.25">
      <c r="A339" s="7"/>
      <c r="B339" s="7" t="e">
        <f>#REF!</f>
        <v>#REF!</v>
      </c>
      <c r="C339" s="7" t="e">
        <f>#REF!</f>
        <v>#REF!</v>
      </c>
      <c r="D339" s="7" t="e">
        <f>#REF!</f>
        <v>#REF!</v>
      </c>
      <c r="E339" s="7" t="e">
        <f>#REF!</f>
        <v>#REF!</v>
      </c>
      <c r="F339" s="7"/>
      <c r="G339" s="21"/>
      <c r="H339" s="2"/>
      <c r="I339" s="2"/>
    </row>
    <row r="340" spans="1:9" x14ac:dyDescent="0.25">
      <c r="A340" s="7"/>
      <c r="B340" s="7" t="e">
        <f>#REF!</f>
        <v>#REF!</v>
      </c>
      <c r="C340" s="7" t="e">
        <f>#REF!</f>
        <v>#REF!</v>
      </c>
      <c r="D340" s="7" t="e">
        <f>#REF!</f>
        <v>#REF!</v>
      </c>
      <c r="E340" s="7" t="e">
        <f>#REF!</f>
        <v>#REF!</v>
      </c>
      <c r="F340" s="7"/>
      <c r="G340" s="21"/>
      <c r="H340" s="2"/>
      <c r="I340" s="2"/>
    </row>
    <row r="341" spans="1:9" x14ac:dyDescent="0.25">
      <c r="A341" s="7" t="e">
        <f>#REF!</f>
        <v>#REF!</v>
      </c>
      <c r="B341" s="7" t="e">
        <f>#REF!</f>
        <v>#REF!</v>
      </c>
      <c r="C341" s="27" t="e">
        <f>#REF!</f>
        <v>#REF!</v>
      </c>
      <c r="D341" s="7" t="e">
        <f>#REF!</f>
        <v>#REF!</v>
      </c>
      <c r="E341" s="7" t="e">
        <f>#REF!</f>
        <v>#REF!</v>
      </c>
      <c r="F341" s="7"/>
      <c r="G341" s="21" t="e">
        <f>IF(N(A341)&gt;0,VLOOKUP(A341,Body!$A$4:$F$259,5,0),"")</f>
        <v>#REF!</v>
      </c>
      <c r="H341" s="2" t="e">
        <f>IF(N(A341)&gt;0,VLOOKUP(A341,Body!$A$4:$F$259,6,0),"")</f>
        <v>#REF!</v>
      </c>
      <c r="I341" s="2" t="e">
        <f>IF(N(A341)&gt;0,VLOOKUP(A341,Body!$A$4:$F$259,2,0),"")</f>
        <v>#REF!</v>
      </c>
    </row>
    <row r="342" spans="1:9" x14ac:dyDescent="0.25">
      <c r="A342" s="7"/>
      <c r="B342" s="7" t="e">
        <f>#REF!</f>
        <v>#REF!</v>
      </c>
      <c r="C342" s="7" t="e">
        <f>#REF!</f>
        <v>#REF!</v>
      </c>
      <c r="D342" s="7" t="e">
        <f>#REF!</f>
        <v>#REF!</v>
      </c>
      <c r="E342" s="7" t="e">
        <f>#REF!</f>
        <v>#REF!</v>
      </c>
      <c r="F342" s="7"/>
      <c r="G342" s="21"/>
      <c r="H342" s="2"/>
      <c r="I342" s="2"/>
    </row>
    <row r="343" spans="1:9" x14ac:dyDescent="0.25">
      <c r="A343" s="7"/>
      <c r="B343" s="7" t="e">
        <f>#REF!</f>
        <v>#REF!</v>
      </c>
      <c r="C343" s="7" t="e">
        <f>#REF!</f>
        <v>#REF!</v>
      </c>
      <c r="D343" s="7" t="e">
        <f>#REF!</f>
        <v>#REF!</v>
      </c>
      <c r="E343" s="7" t="e">
        <f>#REF!</f>
        <v>#REF!</v>
      </c>
      <c r="F343" s="7"/>
      <c r="G343" s="21"/>
      <c r="H343" s="2"/>
      <c r="I343" s="2"/>
    </row>
    <row r="344" spans="1:9" x14ac:dyDescent="0.25">
      <c r="A344" s="7"/>
      <c r="B344" s="7" t="e">
        <f>#REF!</f>
        <v>#REF!</v>
      </c>
      <c r="C344" s="7" t="e">
        <f>#REF!</f>
        <v>#REF!</v>
      </c>
      <c r="D344" s="7" t="e">
        <f>#REF!</f>
        <v>#REF!</v>
      </c>
      <c r="E344" s="7" t="e">
        <f>#REF!</f>
        <v>#REF!</v>
      </c>
      <c r="F344" s="7"/>
      <c r="G344" s="21"/>
      <c r="H344" s="2"/>
      <c r="I344" s="2"/>
    </row>
    <row r="345" spans="1:9" x14ac:dyDescent="0.25">
      <c r="A345" s="7" t="e">
        <f>#REF!</f>
        <v>#REF!</v>
      </c>
      <c r="B345" s="7" t="e">
        <f>#REF!</f>
        <v>#REF!</v>
      </c>
      <c r="C345" s="27" t="e">
        <f>#REF!</f>
        <v>#REF!</v>
      </c>
      <c r="D345" s="7" t="e">
        <f>#REF!</f>
        <v>#REF!</v>
      </c>
      <c r="E345" s="7" t="e">
        <f>#REF!</f>
        <v>#REF!</v>
      </c>
      <c r="F345" s="7"/>
      <c r="G345" s="21" t="e">
        <f>IF(N(A345)&gt;0,VLOOKUP(A345,Body!$A$4:$F$259,5,0),"")</f>
        <v>#REF!</v>
      </c>
      <c r="H345" s="2" t="e">
        <f>IF(N(A345)&gt;0,VLOOKUP(A345,Body!$A$4:$F$259,6,0),"")</f>
        <v>#REF!</v>
      </c>
      <c r="I345" s="2" t="e">
        <f>IF(N(A345)&gt;0,VLOOKUP(A345,Body!$A$4:$F$259,2,0),"")</f>
        <v>#REF!</v>
      </c>
    </row>
    <row r="346" spans="1:9" x14ac:dyDescent="0.25">
      <c r="A346" s="7"/>
      <c r="B346" s="7" t="e">
        <f>#REF!</f>
        <v>#REF!</v>
      </c>
      <c r="C346" s="7" t="e">
        <f>#REF!</f>
        <v>#REF!</v>
      </c>
      <c r="D346" s="7" t="e">
        <f>#REF!</f>
        <v>#REF!</v>
      </c>
      <c r="E346" s="7" t="e">
        <f>#REF!</f>
        <v>#REF!</v>
      </c>
      <c r="F346" s="7"/>
      <c r="G346" s="21"/>
      <c r="H346" s="2"/>
      <c r="I346" s="2"/>
    </row>
    <row r="347" spans="1:9" x14ac:dyDescent="0.25">
      <c r="A347" s="7"/>
      <c r="B347" s="7" t="e">
        <f>#REF!</f>
        <v>#REF!</v>
      </c>
      <c r="C347" s="7" t="e">
        <f>#REF!</f>
        <v>#REF!</v>
      </c>
      <c r="D347" s="7" t="e">
        <f>#REF!</f>
        <v>#REF!</v>
      </c>
      <c r="E347" s="7" t="e">
        <f>#REF!</f>
        <v>#REF!</v>
      </c>
      <c r="F347" s="7"/>
      <c r="G347" s="21"/>
      <c r="H347" s="2"/>
      <c r="I347" s="2"/>
    </row>
    <row r="348" spans="1:9" x14ac:dyDescent="0.25">
      <c r="A348" s="7"/>
      <c r="B348" s="7" t="e">
        <f>#REF!</f>
        <v>#REF!</v>
      </c>
      <c r="C348" s="7" t="e">
        <f>#REF!</f>
        <v>#REF!</v>
      </c>
      <c r="D348" s="7" t="e">
        <f>#REF!</f>
        <v>#REF!</v>
      </c>
      <c r="E348" s="7" t="e">
        <f>#REF!</f>
        <v>#REF!</v>
      </c>
      <c r="F348" s="7"/>
      <c r="G348" s="21"/>
      <c r="H348" s="2"/>
      <c r="I348" s="2"/>
    </row>
    <row r="349" spans="1:9" x14ac:dyDescent="0.25">
      <c r="A349" s="7" t="e">
        <f>#REF!</f>
        <v>#REF!</v>
      </c>
      <c r="B349" s="7" t="e">
        <f>#REF!</f>
        <v>#REF!</v>
      </c>
      <c r="C349" s="27" t="e">
        <f>#REF!</f>
        <v>#REF!</v>
      </c>
      <c r="D349" s="7" t="e">
        <f>#REF!</f>
        <v>#REF!</v>
      </c>
      <c r="E349" s="7" t="e">
        <f>#REF!</f>
        <v>#REF!</v>
      </c>
      <c r="F349" s="7"/>
      <c r="G349" s="21" t="e">
        <f>IF(N(A349)&gt;0,VLOOKUP(A349,Body!$A$4:$F$259,5,0),"")</f>
        <v>#REF!</v>
      </c>
      <c r="H349" s="2" t="e">
        <f>IF(N(A349)&gt;0,VLOOKUP(A349,Body!$A$4:$F$259,6,0),"")</f>
        <v>#REF!</v>
      </c>
      <c r="I349" s="2" t="e">
        <f>IF(N(A349)&gt;0,VLOOKUP(A349,Body!$A$4:$F$259,2,0),"")</f>
        <v>#REF!</v>
      </c>
    </row>
    <row r="350" spans="1:9" x14ac:dyDescent="0.25">
      <c r="A350" s="7"/>
      <c r="B350" s="7" t="e">
        <f>#REF!</f>
        <v>#REF!</v>
      </c>
      <c r="C350" s="7" t="e">
        <f>#REF!</f>
        <v>#REF!</v>
      </c>
      <c r="D350" s="7" t="e">
        <f>#REF!</f>
        <v>#REF!</v>
      </c>
      <c r="E350" s="7" t="e">
        <f>#REF!</f>
        <v>#REF!</v>
      </c>
      <c r="F350" s="7"/>
      <c r="G350" s="21"/>
      <c r="H350" s="2"/>
      <c r="I350" s="2"/>
    </row>
    <row r="351" spans="1:9" x14ac:dyDescent="0.25">
      <c r="A351" s="7"/>
      <c r="B351" s="7" t="e">
        <f>#REF!</f>
        <v>#REF!</v>
      </c>
      <c r="C351" s="7" t="e">
        <f>#REF!</f>
        <v>#REF!</v>
      </c>
      <c r="D351" s="7" t="e">
        <f>#REF!</f>
        <v>#REF!</v>
      </c>
      <c r="E351" s="7" t="e">
        <f>#REF!</f>
        <v>#REF!</v>
      </c>
      <c r="F351" s="7"/>
      <c r="G351" s="21"/>
      <c r="H351" s="2"/>
      <c r="I351" s="2"/>
    </row>
    <row r="352" spans="1:9" x14ac:dyDescent="0.25">
      <c r="A352" s="7"/>
      <c r="B352" s="7" t="e">
        <f>#REF!</f>
        <v>#REF!</v>
      </c>
      <c r="C352" s="7" t="e">
        <f>#REF!</f>
        <v>#REF!</v>
      </c>
      <c r="D352" s="7" t="e">
        <f>#REF!</f>
        <v>#REF!</v>
      </c>
      <c r="E352" s="7" t="e">
        <f>#REF!</f>
        <v>#REF!</v>
      </c>
      <c r="F352" s="7"/>
      <c r="G352" s="21"/>
      <c r="H352" s="2"/>
      <c r="I352" s="2"/>
    </row>
    <row r="353" spans="1:9" x14ac:dyDescent="0.25">
      <c r="A353" s="7" t="e">
        <f>#REF!</f>
        <v>#REF!</v>
      </c>
      <c r="B353" s="7" t="e">
        <f>#REF!</f>
        <v>#REF!</v>
      </c>
      <c r="C353" s="27" t="e">
        <f>#REF!</f>
        <v>#REF!</v>
      </c>
      <c r="D353" s="7" t="e">
        <f>#REF!</f>
        <v>#REF!</v>
      </c>
      <c r="E353" s="7" t="e">
        <f>#REF!</f>
        <v>#REF!</v>
      </c>
      <c r="F353" s="7"/>
      <c r="G353" s="21" t="e">
        <f>IF(N(A353)&gt;0,VLOOKUP(A353,Body!$A$4:$F$259,5,0),"")</f>
        <v>#REF!</v>
      </c>
      <c r="H353" s="2" t="e">
        <f>IF(N(A353)&gt;0,VLOOKUP(A353,Body!$A$4:$F$259,6,0),"")</f>
        <v>#REF!</v>
      </c>
      <c r="I353" s="2" t="e">
        <f>IF(N(A353)&gt;0,VLOOKUP(A353,Body!$A$4:$F$259,2,0),"")</f>
        <v>#REF!</v>
      </c>
    </row>
    <row r="354" spans="1:9" x14ac:dyDescent="0.25">
      <c r="A354" s="7"/>
      <c r="B354" s="7" t="e">
        <f>#REF!</f>
        <v>#REF!</v>
      </c>
      <c r="C354" s="7" t="e">
        <f>#REF!</f>
        <v>#REF!</v>
      </c>
      <c r="D354" s="7" t="e">
        <f>#REF!</f>
        <v>#REF!</v>
      </c>
      <c r="E354" s="7" t="e">
        <f>#REF!</f>
        <v>#REF!</v>
      </c>
      <c r="F354" s="7"/>
      <c r="G354" s="21"/>
      <c r="H354" s="2"/>
      <c r="I354" s="2"/>
    </row>
    <row r="355" spans="1:9" x14ac:dyDescent="0.25">
      <c r="A355" s="7"/>
      <c r="B355" s="7" t="e">
        <f>#REF!</f>
        <v>#REF!</v>
      </c>
      <c r="C355" s="7" t="e">
        <f>#REF!</f>
        <v>#REF!</v>
      </c>
      <c r="D355" s="7" t="e">
        <f>#REF!</f>
        <v>#REF!</v>
      </c>
      <c r="E355" s="7" t="e">
        <f>#REF!</f>
        <v>#REF!</v>
      </c>
      <c r="F355" s="7"/>
      <c r="G355" s="21"/>
      <c r="H355" s="2"/>
      <c r="I355" s="2"/>
    </row>
    <row r="356" spans="1:9" x14ac:dyDescent="0.25">
      <c r="A356" s="7"/>
      <c r="B356" s="7" t="e">
        <f>#REF!</f>
        <v>#REF!</v>
      </c>
      <c r="C356" s="7" t="e">
        <f>#REF!</f>
        <v>#REF!</v>
      </c>
      <c r="D356" s="7" t="e">
        <f>#REF!</f>
        <v>#REF!</v>
      </c>
      <c r="E356" s="7" t="e">
        <f>#REF!</f>
        <v>#REF!</v>
      </c>
      <c r="F356" s="7"/>
      <c r="G356" s="21"/>
      <c r="H356" s="2"/>
      <c r="I356" s="2"/>
    </row>
    <row r="357" spans="1:9" x14ac:dyDescent="0.25">
      <c r="A357" s="7" t="e">
        <f>#REF!</f>
        <v>#REF!</v>
      </c>
      <c r="B357" s="7" t="e">
        <f>#REF!</f>
        <v>#REF!</v>
      </c>
      <c r="C357" s="27" t="e">
        <f>#REF!</f>
        <v>#REF!</v>
      </c>
      <c r="D357" s="7" t="e">
        <f>#REF!</f>
        <v>#REF!</v>
      </c>
      <c r="E357" s="7" t="e">
        <f>#REF!</f>
        <v>#REF!</v>
      </c>
      <c r="F357" s="7"/>
      <c r="G357" s="21" t="e">
        <f>IF(N(A357)&gt;0,VLOOKUP(A357,Body!$A$4:$F$259,5,0),"")</f>
        <v>#REF!</v>
      </c>
      <c r="H357" s="2" t="e">
        <f>IF(N(A357)&gt;0,VLOOKUP(A357,Body!$A$4:$F$259,6,0),"")</f>
        <v>#REF!</v>
      </c>
      <c r="I357" s="2" t="e">
        <f>IF(N(A357)&gt;0,VLOOKUP(A357,Body!$A$4:$F$259,2,0),"")</f>
        <v>#REF!</v>
      </c>
    </row>
    <row r="358" spans="1:9" x14ac:dyDescent="0.25">
      <c r="A358" s="7"/>
      <c r="B358" s="7" t="e">
        <f>#REF!</f>
        <v>#REF!</v>
      </c>
      <c r="C358" s="7" t="e">
        <f>#REF!</f>
        <v>#REF!</v>
      </c>
      <c r="D358" s="7" t="e">
        <f>#REF!</f>
        <v>#REF!</v>
      </c>
      <c r="E358" s="7" t="e">
        <f>#REF!</f>
        <v>#REF!</v>
      </c>
      <c r="F358" s="7"/>
      <c r="G358" s="21"/>
      <c r="H358" s="2"/>
      <c r="I358" s="2"/>
    </row>
    <row r="359" spans="1:9" x14ac:dyDescent="0.25">
      <c r="A359" s="7"/>
      <c r="B359" s="7" t="e">
        <f>#REF!</f>
        <v>#REF!</v>
      </c>
      <c r="C359" s="7" t="e">
        <f>#REF!</f>
        <v>#REF!</v>
      </c>
      <c r="D359" s="7" t="e">
        <f>#REF!</f>
        <v>#REF!</v>
      </c>
      <c r="E359" s="7" t="e">
        <f>#REF!</f>
        <v>#REF!</v>
      </c>
      <c r="F359" s="7"/>
      <c r="G359" s="21"/>
      <c r="H359" s="2"/>
      <c r="I359" s="2"/>
    </row>
    <row r="360" spans="1:9" x14ac:dyDescent="0.25">
      <c r="A360" s="7"/>
      <c r="B360" s="7" t="e">
        <f>#REF!</f>
        <v>#REF!</v>
      </c>
      <c r="C360" s="7" t="e">
        <f>#REF!</f>
        <v>#REF!</v>
      </c>
      <c r="D360" s="7" t="e">
        <f>#REF!</f>
        <v>#REF!</v>
      </c>
      <c r="E360" s="7" t="e">
        <f>#REF!</f>
        <v>#REF!</v>
      </c>
      <c r="F360" s="7"/>
      <c r="G360" s="21"/>
      <c r="H360" s="2"/>
      <c r="I360" s="2"/>
    </row>
    <row r="361" spans="1:9" x14ac:dyDescent="0.25">
      <c r="A361" s="7" t="e">
        <f>#REF!</f>
        <v>#REF!</v>
      </c>
      <c r="B361" s="7" t="e">
        <f>#REF!</f>
        <v>#REF!</v>
      </c>
      <c r="C361" s="27" t="e">
        <f>#REF!</f>
        <v>#REF!</v>
      </c>
      <c r="D361" s="7" t="e">
        <f>#REF!</f>
        <v>#REF!</v>
      </c>
      <c r="E361" s="7" t="e">
        <f>#REF!</f>
        <v>#REF!</v>
      </c>
      <c r="F361" s="7"/>
      <c r="G361" s="21" t="e">
        <f>IF(N(A361)&gt;0,VLOOKUP(A361,Body!$A$4:$F$259,5,0),"")</f>
        <v>#REF!</v>
      </c>
      <c r="H361" s="2" t="e">
        <f>IF(N(A361)&gt;0,VLOOKUP(A361,Body!$A$4:$F$259,6,0),"")</f>
        <v>#REF!</v>
      </c>
      <c r="I361" s="2" t="e">
        <f>IF(N(A361)&gt;0,VLOOKUP(A361,Body!$A$4:$F$259,2,0),"")</f>
        <v>#REF!</v>
      </c>
    </row>
    <row r="362" spans="1:9" x14ac:dyDescent="0.25">
      <c r="A362" s="7"/>
      <c r="B362" s="7" t="e">
        <f>#REF!</f>
        <v>#REF!</v>
      </c>
      <c r="C362" s="7" t="e">
        <f>#REF!</f>
        <v>#REF!</v>
      </c>
      <c r="D362" s="7" t="e">
        <f>#REF!</f>
        <v>#REF!</v>
      </c>
      <c r="E362" s="7" t="e">
        <f>#REF!</f>
        <v>#REF!</v>
      </c>
      <c r="F362" s="7"/>
      <c r="G362" s="21"/>
      <c r="H362" s="2"/>
      <c r="I362" s="2"/>
    </row>
    <row r="363" spans="1:9" x14ac:dyDescent="0.25">
      <c r="A363" s="7"/>
      <c r="B363" s="7" t="e">
        <f>#REF!</f>
        <v>#REF!</v>
      </c>
      <c r="C363" s="7" t="e">
        <f>#REF!</f>
        <v>#REF!</v>
      </c>
      <c r="D363" s="7" t="e">
        <f>#REF!</f>
        <v>#REF!</v>
      </c>
      <c r="E363" s="7" t="e">
        <f>#REF!</f>
        <v>#REF!</v>
      </c>
      <c r="F363" s="7"/>
      <c r="G363" s="21"/>
      <c r="H363" s="2"/>
      <c r="I363" s="2"/>
    </row>
    <row r="364" spans="1:9" x14ac:dyDescent="0.25">
      <c r="A364" s="7"/>
      <c r="B364" s="7" t="e">
        <f>#REF!</f>
        <v>#REF!</v>
      </c>
      <c r="C364" s="7" t="e">
        <f>#REF!</f>
        <v>#REF!</v>
      </c>
      <c r="D364" s="7" t="e">
        <f>#REF!</f>
        <v>#REF!</v>
      </c>
      <c r="E364" s="7" t="e">
        <f>#REF!</f>
        <v>#REF!</v>
      </c>
      <c r="F364" s="7"/>
      <c r="G364" s="21"/>
      <c r="H364" s="2"/>
      <c r="I364" s="2"/>
    </row>
    <row r="365" spans="1:9" x14ac:dyDescent="0.25">
      <c r="A365" s="7" t="e">
        <f>#REF!</f>
        <v>#REF!</v>
      </c>
      <c r="B365" s="7" t="e">
        <f>#REF!</f>
        <v>#REF!</v>
      </c>
      <c r="C365" s="27" t="e">
        <f>#REF!</f>
        <v>#REF!</v>
      </c>
      <c r="D365" s="7" t="e">
        <f>#REF!</f>
        <v>#REF!</v>
      </c>
      <c r="E365" s="7" t="e">
        <f>#REF!</f>
        <v>#REF!</v>
      </c>
      <c r="F365" s="7"/>
      <c r="G365" s="21" t="e">
        <f>IF(N(A365)&gt;0,VLOOKUP(A365,Body!$A$4:$F$259,5,0),"")</f>
        <v>#REF!</v>
      </c>
      <c r="H365" s="2" t="e">
        <f>IF(N(A365)&gt;0,VLOOKUP(A365,Body!$A$4:$F$259,6,0),"")</f>
        <v>#REF!</v>
      </c>
      <c r="I365" s="2" t="e">
        <f>IF(N(A365)&gt;0,VLOOKUP(A365,Body!$A$4:$F$259,2,0),"")</f>
        <v>#REF!</v>
      </c>
    </row>
    <row r="366" spans="1:9" x14ac:dyDescent="0.25">
      <c r="A366" s="7"/>
      <c r="B366" s="7" t="e">
        <f>#REF!</f>
        <v>#REF!</v>
      </c>
      <c r="C366" s="7" t="e">
        <f>#REF!</f>
        <v>#REF!</v>
      </c>
      <c r="D366" s="7" t="e">
        <f>#REF!</f>
        <v>#REF!</v>
      </c>
      <c r="E366" s="7" t="e">
        <f>#REF!</f>
        <v>#REF!</v>
      </c>
      <c r="F366" s="7"/>
      <c r="G366" s="21"/>
      <c r="H366" s="2"/>
      <c r="I366" s="2"/>
    </row>
    <row r="367" spans="1:9" x14ac:dyDescent="0.25">
      <c r="A367" s="7"/>
      <c r="B367" s="7" t="e">
        <f>#REF!</f>
        <v>#REF!</v>
      </c>
      <c r="C367" s="7" t="e">
        <f>#REF!</f>
        <v>#REF!</v>
      </c>
      <c r="D367" s="7" t="e">
        <f>#REF!</f>
        <v>#REF!</v>
      </c>
      <c r="E367" s="7" t="e">
        <f>#REF!</f>
        <v>#REF!</v>
      </c>
      <c r="F367" s="7"/>
      <c r="G367" s="21"/>
      <c r="H367" s="2"/>
      <c r="I367" s="2"/>
    </row>
    <row r="368" spans="1:9" x14ac:dyDescent="0.25">
      <c r="A368" s="7"/>
      <c r="B368" s="7" t="e">
        <f>#REF!</f>
        <v>#REF!</v>
      </c>
      <c r="C368" s="7" t="e">
        <f>#REF!</f>
        <v>#REF!</v>
      </c>
      <c r="D368" s="7" t="e">
        <f>#REF!</f>
        <v>#REF!</v>
      </c>
      <c r="E368" s="7" t="e">
        <f>#REF!</f>
        <v>#REF!</v>
      </c>
      <c r="F368" s="7"/>
      <c r="G368" s="21"/>
      <c r="H368" s="2"/>
      <c r="I368" s="2"/>
    </row>
    <row r="369" spans="1:9" x14ac:dyDescent="0.25">
      <c r="A369" s="7" t="e">
        <f>#REF!</f>
        <v>#REF!</v>
      </c>
      <c r="B369" s="7" t="e">
        <f>#REF!</f>
        <v>#REF!</v>
      </c>
      <c r="C369" s="27" t="e">
        <f>#REF!</f>
        <v>#REF!</v>
      </c>
      <c r="D369" s="7" t="e">
        <f>#REF!</f>
        <v>#REF!</v>
      </c>
      <c r="E369" s="7" t="e">
        <f>#REF!</f>
        <v>#REF!</v>
      </c>
      <c r="F369" s="7"/>
      <c r="G369" s="21" t="e">
        <f>IF(N(A369)&gt;0,VLOOKUP(A369,Body!$A$4:$F$259,5,0),"")</f>
        <v>#REF!</v>
      </c>
      <c r="H369" s="2" t="e">
        <f>IF(N(A369)&gt;0,VLOOKUP(A369,Body!$A$4:$F$259,6,0),"")</f>
        <v>#REF!</v>
      </c>
      <c r="I369" s="2" t="e">
        <f>IF(N(A369)&gt;0,VLOOKUP(A369,Body!$A$4:$F$259,2,0),"")</f>
        <v>#REF!</v>
      </c>
    </row>
    <row r="370" spans="1:9" x14ac:dyDescent="0.25">
      <c r="A370" s="7"/>
      <c r="B370" s="7" t="e">
        <f>#REF!</f>
        <v>#REF!</v>
      </c>
      <c r="C370" s="7" t="e">
        <f>#REF!</f>
        <v>#REF!</v>
      </c>
      <c r="D370" s="7" t="e">
        <f>#REF!</f>
        <v>#REF!</v>
      </c>
      <c r="E370" s="7" t="e">
        <f>#REF!</f>
        <v>#REF!</v>
      </c>
      <c r="F370" s="7"/>
      <c r="G370" s="21"/>
      <c r="H370" s="2"/>
      <c r="I370" s="2"/>
    </row>
    <row r="371" spans="1:9" x14ac:dyDescent="0.25">
      <c r="A371" s="7"/>
      <c r="B371" s="7" t="e">
        <f>#REF!</f>
        <v>#REF!</v>
      </c>
      <c r="C371" s="7" t="e">
        <f>#REF!</f>
        <v>#REF!</v>
      </c>
      <c r="D371" s="7" t="e">
        <f>#REF!</f>
        <v>#REF!</v>
      </c>
      <c r="E371" s="7" t="e">
        <f>#REF!</f>
        <v>#REF!</v>
      </c>
      <c r="F371" s="7"/>
      <c r="G371" s="21"/>
      <c r="H371" s="2"/>
      <c r="I371" s="2"/>
    </row>
    <row r="372" spans="1:9" x14ac:dyDescent="0.25">
      <c r="A372" s="7"/>
      <c r="B372" s="7" t="e">
        <f>#REF!</f>
        <v>#REF!</v>
      </c>
      <c r="C372" s="7" t="e">
        <f>#REF!</f>
        <v>#REF!</v>
      </c>
      <c r="D372" s="7" t="e">
        <f>#REF!</f>
        <v>#REF!</v>
      </c>
      <c r="E372" s="7" t="e">
        <f>#REF!</f>
        <v>#REF!</v>
      </c>
      <c r="F372" s="7"/>
      <c r="G372" s="21"/>
      <c r="H372" s="2"/>
      <c r="I372" s="2"/>
    </row>
    <row r="373" spans="1:9" x14ac:dyDescent="0.25">
      <c r="A373" s="7" t="e">
        <f>#REF!</f>
        <v>#REF!</v>
      </c>
      <c r="B373" s="7" t="e">
        <f>#REF!</f>
        <v>#REF!</v>
      </c>
      <c r="C373" s="27" t="e">
        <f>#REF!</f>
        <v>#REF!</v>
      </c>
      <c r="D373" s="7" t="e">
        <f>#REF!</f>
        <v>#REF!</v>
      </c>
      <c r="E373" s="7" t="e">
        <f>#REF!</f>
        <v>#REF!</v>
      </c>
      <c r="F373" s="7"/>
      <c r="G373" s="21" t="e">
        <f>IF(N(A373)&gt;0,VLOOKUP(A373,Body!$A$4:$F$259,5,0),"")</f>
        <v>#REF!</v>
      </c>
      <c r="H373" s="2" t="e">
        <f>IF(N(A373)&gt;0,VLOOKUP(A373,Body!$A$4:$F$259,6,0),"")</f>
        <v>#REF!</v>
      </c>
      <c r="I373" s="2" t="e">
        <f>IF(N(A373)&gt;0,VLOOKUP(A373,Body!$A$4:$F$259,2,0),"")</f>
        <v>#REF!</v>
      </c>
    </row>
    <row r="374" spans="1:9" x14ac:dyDescent="0.25">
      <c r="A374" s="7"/>
      <c r="B374" s="7" t="e">
        <f>#REF!</f>
        <v>#REF!</v>
      </c>
      <c r="C374" s="7" t="e">
        <f>#REF!</f>
        <v>#REF!</v>
      </c>
      <c r="D374" s="7" t="e">
        <f>#REF!</f>
        <v>#REF!</v>
      </c>
      <c r="E374" s="7" t="e">
        <f>#REF!</f>
        <v>#REF!</v>
      </c>
      <c r="F374" s="7"/>
      <c r="G374" s="21"/>
      <c r="H374" s="2"/>
      <c r="I374" s="2"/>
    </row>
    <row r="375" spans="1:9" x14ac:dyDescent="0.25">
      <c r="A375" s="7"/>
      <c r="B375" s="7" t="e">
        <f>#REF!</f>
        <v>#REF!</v>
      </c>
      <c r="C375" s="7" t="e">
        <f>#REF!</f>
        <v>#REF!</v>
      </c>
      <c r="D375" s="7" t="e">
        <f>#REF!</f>
        <v>#REF!</v>
      </c>
      <c r="E375" s="7" t="e">
        <f>#REF!</f>
        <v>#REF!</v>
      </c>
      <c r="F375" s="7"/>
      <c r="G375" s="21"/>
      <c r="H375" s="2"/>
      <c r="I375" s="2"/>
    </row>
    <row r="376" spans="1:9" x14ac:dyDescent="0.25">
      <c r="A376" s="7"/>
      <c r="B376" s="7" t="e">
        <f>#REF!</f>
        <v>#REF!</v>
      </c>
      <c r="C376" s="7" t="e">
        <f>#REF!</f>
        <v>#REF!</v>
      </c>
      <c r="D376" s="7" t="e">
        <f>#REF!</f>
        <v>#REF!</v>
      </c>
      <c r="E376" s="7" t="e">
        <f>#REF!</f>
        <v>#REF!</v>
      </c>
      <c r="F376" s="7"/>
      <c r="G376" s="21"/>
      <c r="H376" s="2"/>
      <c r="I376" s="2"/>
    </row>
    <row r="377" spans="1:9" x14ac:dyDescent="0.25">
      <c r="A377" s="7" t="e">
        <f>#REF!</f>
        <v>#REF!</v>
      </c>
      <c r="B377" s="7" t="e">
        <f>#REF!</f>
        <v>#REF!</v>
      </c>
      <c r="C377" s="27" t="e">
        <f>#REF!</f>
        <v>#REF!</v>
      </c>
      <c r="D377" s="7" t="e">
        <f>#REF!</f>
        <v>#REF!</v>
      </c>
      <c r="E377" s="7" t="e">
        <f>#REF!</f>
        <v>#REF!</v>
      </c>
      <c r="F377" s="7"/>
      <c r="G377" s="21" t="e">
        <f>IF(N(A377)&gt;0,VLOOKUP(A377,Body!$A$4:$F$259,5,0),"")</f>
        <v>#REF!</v>
      </c>
      <c r="H377" s="2" t="e">
        <f>IF(N(A377)&gt;0,VLOOKUP(A377,Body!$A$4:$F$259,6,0),"")</f>
        <v>#REF!</v>
      </c>
      <c r="I377" s="2" t="e">
        <f>IF(N(A377)&gt;0,VLOOKUP(A377,Body!$A$4:$F$259,2,0),"")</f>
        <v>#REF!</v>
      </c>
    </row>
    <row r="378" spans="1:9" x14ac:dyDescent="0.25">
      <c r="A378" s="7"/>
      <c r="B378" s="7" t="e">
        <f>#REF!</f>
        <v>#REF!</v>
      </c>
      <c r="C378" s="7" t="e">
        <f>#REF!</f>
        <v>#REF!</v>
      </c>
      <c r="D378" s="7" t="e">
        <f>#REF!</f>
        <v>#REF!</v>
      </c>
      <c r="E378" s="7" t="e">
        <f>#REF!</f>
        <v>#REF!</v>
      </c>
      <c r="F378" s="7"/>
      <c r="G378" s="21"/>
      <c r="H378" s="2"/>
      <c r="I378" s="2"/>
    </row>
    <row r="379" spans="1:9" x14ac:dyDescent="0.25">
      <c r="A379" s="7"/>
      <c r="B379" s="7" t="e">
        <f>#REF!</f>
        <v>#REF!</v>
      </c>
      <c r="C379" s="7" t="e">
        <f>#REF!</f>
        <v>#REF!</v>
      </c>
      <c r="D379" s="7" t="e">
        <f>#REF!</f>
        <v>#REF!</v>
      </c>
      <c r="E379" s="7" t="e">
        <f>#REF!</f>
        <v>#REF!</v>
      </c>
      <c r="F379" s="7"/>
      <c r="G379" s="21"/>
      <c r="H379" s="2"/>
      <c r="I379" s="2"/>
    </row>
    <row r="380" spans="1:9" x14ac:dyDescent="0.25">
      <c r="A380" s="7"/>
      <c r="B380" s="7" t="e">
        <f>#REF!</f>
        <v>#REF!</v>
      </c>
      <c r="C380" s="7" t="e">
        <f>#REF!</f>
        <v>#REF!</v>
      </c>
      <c r="D380" s="7" t="e">
        <f>#REF!</f>
        <v>#REF!</v>
      </c>
      <c r="E380" s="7" t="e">
        <f>#REF!</f>
        <v>#REF!</v>
      </c>
      <c r="F380" s="7"/>
      <c r="G380" s="21"/>
      <c r="H380" s="2"/>
      <c r="I380" s="2"/>
    </row>
    <row r="381" spans="1:9" x14ac:dyDescent="0.25">
      <c r="A381" s="7" t="e">
        <f>#REF!</f>
        <v>#REF!</v>
      </c>
      <c r="B381" s="7" t="e">
        <f>#REF!</f>
        <v>#REF!</v>
      </c>
      <c r="C381" s="27" t="e">
        <f>#REF!</f>
        <v>#REF!</v>
      </c>
      <c r="D381" s="7" t="e">
        <f>#REF!</f>
        <v>#REF!</v>
      </c>
      <c r="E381" s="7" t="e">
        <f>#REF!</f>
        <v>#REF!</v>
      </c>
      <c r="F381" s="7"/>
      <c r="G381" s="21" t="e">
        <f>IF(N(A381)&gt;0,VLOOKUP(A381,Body!$A$4:$F$259,5,0),"")</f>
        <v>#REF!</v>
      </c>
      <c r="H381" s="2" t="e">
        <f>IF(N(A381)&gt;0,VLOOKUP(A381,Body!$A$4:$F$259,6,0),"")</f>
        <v>#REF!</v>
      </c>
      <c r="I381" s="2" t="e">
        <f>IF(N(A381)&gt;0,VLOOKUP(A381,Body!$A$4:$F$259,2,0),"")</f>
        <v>#REF!</v>
      </c>
    </row>
    <row r="382" spans="1:9" x14ac:dyDescent="0.25">
      <c r="A382" s="7"/>
      <c r="B382" s="7" t="e">
        <f>#REF!</f>
        <v>#REF!</v>
      </c>
      <c r="C382" s="7" t="e">
        <f>#REF!</f>
        <v>#REF!</v>
      </c>
      <c r="D382" s="7" t="e">
        <f>#REF!</f>
        <v>#REF!</v>
      </c>
      <c r="E382" s="7" t="e">
        <f>#REF!</f>
        <v>#REF!</v>
      </c>
      <c r="F382" s="7"/>
      <c r="G382" s="21"/>
      <c r="H382" s="2"/>
      <c r="I382" s="2"/>
    </row>
    <row r="383" spans="1:9" x14ac:dyDescent="0.25">
      <c r="A383" s="7"/>
      <c r="B383" s="7" t="e">
        <f>#REF!</f>
        <v>#REF!</v>
      </c>
      <c r="C383" s="7" t="e">
        <f>#REF!</f>
        <v>#REF!</v>
      </c>
      <c r="D383" s="7" t="e">
        <f>#REF!</f>
        <v>#REF!</v>
      </c>
      <c r="E383" s="7" t="e">
        <f>#REF!</f>
        <v>#REF!</v>
      </c>
      <c r="F383" s="7"/>
      <c r="G383" s="21"/>
      <c r="H383" s="2"/>
      <c r="I383" s="2"/>
    </row>
    <row r="384" spans="1:9" x14ac:dyDescent="0.25">
      <c r="A384" s="7"/>
      <c r="B384" s="7" t="e">
        <f>#REF!</f>
        <v>#REF!</v>
      </c>
      <c r="C384" s="7" t="e">
        <f>#REF!</f>
        <v>#REF!</v>
      </c>
      <c r="D384" s="7" t="e">
        <f>#REF!</f>
        <v>#REF!</v>
      </c>
      <c r="E384" s="7" t="e">
        <f>#REF!</f>
        <v>#REF!</v>
      </c>
      <c r="F384" s="7"/>
      <c r="G384" s="21"/>
      <c r="H384" s="2"/>
      <c r="I384" s="2"/>
    </row>
    <row r="385" spans="1:9" x14ac:dyDescent="0.25">
      <c r="A385" s="7" t="e">
        <f>#REF!</f>
        <v>#REF!</v>
      </c>
      <c r="B385" s="7" t="e">
        <f>#REF!</f>
        <v>#REF!</v>
      </c>
      <c r="C385" s="27" t="e">
        <f>#REF!</f>
        <v>#REF!</v>
      </c>
      <c r="D385" s="7" t="e">
        <f>#REF!</f>
        <v>#REF!</v>
      </c>
      <c r="E385" s="7" t="e">
        <f>#REF!</f>
        <v>#REF!</v>
      </c>
      <c r="F385" s="7"/>
      <c r="G385" s="21" t="e">
        <f>IF(N(A385)&gt;0,VLOOKUP(A385,Body!$A$4:$F$259,5,0),"")</f>
        <v>#REF!</v>
      </c>
      <c r="H385" s="2" t="e">
        <f>IF(N(A385)&gt;0,VLOOKUP(A385,Body!$A$4:$F$259,6,0),"")</f>
        <v>#REF!</v>
      </c>
      <c r="I385" s="2" t="e">
        <f>IF(N(A385)&gt;0,VLOOKUP(A385,Body!$A$4:$F$259,2,0),"")</f>
        <v>#REF!</v>
      </c>
    </row>
    <row r="386" spans="1:9" x14ac:dyDescent="0.25">
      <c r="A386" s="7"/>
      <c r="B386" s="7" t="e">
        <f>#REF!</f>
        <v>#REF!</v>
      </c>
      <c r="C386" s="7" t="e">
        <f>#REF!</f>
        <v>#REF!</v>
      </c>
      <c r="D386" s="7" t="e">
        <f>#REF!</f>
        <v>#REF!</v>
      </c>
      <c r="E386" s="7" t="e">
        <f>#REF!</f>
        <v>#REF!</v>
      </c>
      <c r="F386" s="7"/>
      <c r="G386" s="21"/>
      <c r="H386" s="2"/>
      <c r="I386" s="2"/>
    </row>
    <row r="387" spans="1:9" x14ac:dyDescent="0.25">
      <c r="A387" s="7"/>
      <c r="B387" s="7" t="e">
        <f>#REF!</f>
        <v>#REF!</v>
      </c>
      <c r="C387" s="7" t="e">
        <f>#REF!</f>
        <v>#REF!</v>
      </c>
      <c r="D387" s="7" t="e">
        <f>#REF!</f>
        <v>#REF!</v>
      </c>
      <c r="E387" s="7" t="e">
        <f>#REF!</f>
        <v>#REF!</v>
      </c>
      <c r="F387" s="7"/>
      <c r="G387" s="21"/>
      <c r="H387" s="2"/>
      <c r="I387" s="2"/>
    </row>
    <row r="388" spans="1:9" x14ac:dyDescent="0.25">
      <c r="A388" s="7"/>
      <c r="B388" s="7" t="e">
        <f>#REF!</f>
        <v>#REF!</v>
      </c>
      <c r="C388" s="7" t="e">
        <f>#REF!</f>
        <v>#REF!</v>
      </c>
      <c r="D388" s="7" t="e">
        <f>#REF!</f>
        <v>#REF!</v>
      </c>
      <c r="E388" s="7" t="e">
        <f>#REF!</f>
        <v>#REF!</v>
      </c>
      <c r="F388" s="7"/>
      <c r="G388" s="21"/>
      <c r="H388" s="2"/>
      <c r="I388" s="2"/>
    </row>
    <row r="389" spans="1:9" x14ac:dyDescent="0.25">
      <c r="A389" s="7" t="e">
        <f>#REF!</f>
        <v>#REF!</v>
      </c>
      <c r="B389" s="7" t="e">
        <f>#REF!</f>
        <v>#REF!</v>
      </c>
      <c r="C389" s="27" t="e">
        <f>#REF!</f>
        <v>#REF!</v>
      </c>
      <c r="D389" s="7" t="e">
        <f>#REF!</f>
        <v>#REF!</v>
      </c>
      <c r="E389" s="7" t="e">
        <f>#REF!</f>
        <v>#REF!</v>
      </c>
      <c r="F389" s="7"/>
      <c r="G389" s="21" t="e">
        <f>IF(N(A389)&gt;0,VLOOKUP(A389,Body!$A$4:$F$259,5,0),"")</f>
        <v>#REF!</v>
      </c>
      <c r="H389" s="2" t="e">
        <f>IF(N(A389)&gt;0,VLOOKUP(A389,Body!$A$4:$F$259,6,0),"")</f>
        <v>#REF!</v>
      </c>
      <c r="I389" s="2" t="e">
        <f>IF(N(A389)&gt;0,VLOOKUP(A389,Body!$A$4:$F$259,2,0),"")</f>
        <v>#REF!</v>
      </c>
    </row>
    <row r="390" spans="1:9" x14ac:dyDescent="0.25">
      <c r="A390" s="7"/>
      <c r="B390" s="7" t="e">
        <f>#REF!</f>
        <v>#REF!</v>
      </c>
      <c r="C390" s="7" t="e">
        <f>#REF!</f>
        <v>#REF!</v>
      </c>
      <c r="D390" s="7" t="e">
        <f>#REF!</f>
        <v>#REF!</v>
      </c>
      <c r="E390" s="7" t="e">
        <f>#REF!</f>
        <v>#REF!</v>
      </c>
      <c r="F390" s="7"/>
      <c r="G390" s="21"/>
      <c r="H390" s="2"/>
      <c r="I390" s="2"/>
    </row>
    <row r="391" spans="1:9" x14ac:dyDescent="0.25">
      <c r="A391" s="7"/>
      <c r="B391" s="7" t="e">
        <f>#REF!</f>
        <v>#REF!</v>
      </c>
      <c r="C391" s="7" t="e">
        <f>#REF!</f>
        <v>#REF!</v>
      </c>
      <c r="D391" s="7" t="e">
        <f>#REF!</f>
        <v>#REF!</v>
      </c>
      <c r="E391" s="7" t="e">
        <f>#REF!</f>
        <v>#REF!</v>
      </c>
      <c r="F391" s="7"/>
      <c r="G391" s="21"/>
      <c r="H391" s="2"/>
      <c r="I391" s="2"/>
    </row>
    <row r="392" spans="1:9" x14ac:dyDescent="0.25">
      <c r="A392" s="7"/>
      <c r="B392" s="7" t="e">
        <f>#REF!</f>
        <v>#REF!</v>
      </c>
      <c r="C392" s="7" t="e">
        <f>#REF!</f>
        <v>#REF!</v>
      </c>
      <c r="D392" s="7" t="e">
        <f>#REF!</f>
        <v>#REF!</v>
      </c>
      <c r="E392" s="7" t="e">
        <f>#REF!</f>
        <v>#REF!</v>
      </c>
      <c r="F392" s="7"/>
      <c r="G392" s="21"/>
      <c r="H392" s="2"/>
      <c r="I392" s="2"/>
    </row>
    <row r="393" spans="1:9" x14ac:dyDescent="0.25">
      <c r="A393" s="7" t="e">
        <f>#REF!</f>
        <v>#REF!</v>
      </c>
      <c r="B393" s="7" t="e">
        <f>#REF!</f>
        <v>#REF!</v>
      </c>
      <c r="C393" s="27" t="e">
        <f>#REF!</f>
        <v>#REF!</v>
      </c>
      <c r="D393" s="7" t="e">
        <f>#REF!</f>
        <v>#REF!</v>
      </c>
      <c r="E393" s="7" t="e">
        <f>#REF!</f>
        <v>#REF!</v>
      </c>
      <c r="F393" s="7"/>
      <c r="G393" s="21" t="e">
        <f>IF(N(A393)&gt;0,VLOOKUP(A393,Body!$A$4:$F$259,5,0),"")</f>
        <v>#REF!</v>
      </c>
      <c r="H393" s="2" t="e">
        <f>IF(N(A393)&gt;0,VLOOKUP(A393,Body!$A$4:$F$259,6,0),"")</f>
        <v>#REF!</v>
      </c>
      <c r="I393" s="2" t="e">
        <f>IF(N(A393)&gt;0,VLOOKUP(A393,Body!$A$4:$F$259,2,0),"")</f>
        <v>#REF!</v>
      </c>
    </row>
    <row r="394" spans="1:9" x14ac:dyDescent="0.25">
      <c r="A394" s="7"/>
      <c r="B394" s="7" t="e">
        <f>#REF!</f>
        <v>#REF!</v>
      </c>
      <c r="C394" s="7" t="e">
        <f>#REF!</f>
        <v>#REF!</v>
      </c>
      <c r="D394" s="7" t="e">
        <f>#REF!</f>
        <v>#REF!</v>
      </c>
      <c r="E394" s="7" t="e">
        <f>#REF!</f>
        <v>#REF!</v>
      </c>
      <c r="F394" s="7"/>
      <c r="G394" s="21"/>
      <c r="H394" s="2"/>
      <c r="I394" s="2"/>
    </row>
    <row r="395" spans="1:9" x14ac:dyDescent="0.25">
      <c r="A395" s="7"/>
      <c r="B395" s="7" t="e">
        <f>#REF!</f>
        <v>#REF!</v>
      </c>
      <c r="C395" s="7" t="e">
        <f>#REF!</f>
        <v>#REF!</v>
      </c>
      <c r="D395" s="7" t="e">
        <f>#REF!</f>
        <v>#REF!</v>
      </c>
      <c r="E395" s="7" t="e">
        <f>#REF!</f>
        <v>#REF!</v>
      </c>
      <c r="F395" s="7"/>
      <c r="G395" s="21"/>
      <c r="H395" s="2"/>
      <c r="I395" s="2"/>
    </row>
    <row r="396" spans="1:9" x14ac:dyDescent="0.25">
      <c r="A396" s="7"/>
      <c r="B396" s="7" t="e">
        <f>#REF!</f>
        <v>#REF!</v>
      </c>
      <c r="C396" s="7" t="e">
        <f>#REF!</f>
        <v>#REF!</v>
      </c>
      <c r="D396" s="7" t="e">
        <f>#REF!</f>
        <v>#REF!</v>
      </c>
      <c r="E396" s="7" t="e">
        <f>#REF!</f>
        <v>#REF!</v>
      </c>
      <c r="F396" s="7"/>
      <c r="G396" s="21"/>
      <c r="H396" s="2"/>
      <c r="I396" s="2"/>
    </row>
    <row r="397" spans="1:9" x14ac:dyDescent="0.25">
      <c r="A397" s="7" t="e">
        <f>#REF!</f>
        <v>#REF!</v>
      </c>
      <c r="B397" s="7" t="e">
        <f>#REF!</f>
        <v>#REF!</v>
      </c>
      <c r="C397" s="27" t="e">
        <f>#REF!</f>
        <v>#REF!</v>
      </c>
      <c r="D397" s="7" t="e">
        <f>#REF!</f>
        <v>#REF!</v>
      </c>
      <c r="E397" s="7" t="e">
        <f>#REF!</f>
        <v>#REF!</v>
      </c>
      <c r="F397" s="7"/>
      <c r="G397" s="21" t="e">
        <f>IF(N(A397)&gt;0,VLOOKUP(A397,Body!$A$4:$F$259,5,0),"")</f>
        <v>#REF!</v>
      </c>
      <c r="H397" s="2" t="e">
        <f>IF(N(A397)&gt;0,VLOOKUP(A397,Body!$A$4:$F$259,6,0),"")</f>
        <v>#REF!</v>
      </c>
      <c r="I397" s="2" t="e">
        <f>IF(N(A397)&gt;0,VLOOKUP(A397,Body!$A$4:$F$259,2,0),"")</f>
        <v>#REF!</v>
      </c>
    </row>
    <row r="398" spans="1:9" x14ac:dyDescent="0.25">
      <c r="A398" s="7"/>
      <c r="B398" s="7" t="e">
        <f>#REF!</f>
        <v>#REF!</v>
      </c>
      <c r="C398" s="7" t="e">
        <f>#REF!</f>
        <v>#REF!</v>
      </c>
      <c r="D398" s="7" t="e">
        <f>#REF!</f>
        <v>#REF!</v>
      </c>
      <c r="E398" s="7" t="e">
        <f>#REF!</f>
        <v>#REF!</v>
      </c>
      <c r="F398" s="7"/>
      <c r="G398" s="21"/>
      <c r="H398" s="2"/>
      <c r="I398" s="2"/>
    </row>
    <row r="399" spans="1:9" x14ac:dyDescent="0.25">
      <c r="A399" s="7"/>
      <c r="B399" s="7" t="e">
        <f>#REF!</f>
        <v>#REF!</v>
      </c>
      <c r="C399" s="7" t="e">
        <f>#REF!</f>
        <v>#REF!</v>
      </c>
      <c r="D399" s="7" t="e">
        <f>#REF!</f>
        <v>#REF!</v>
      </c>
      <c r="E399" s="7" t="e">
        <f>#REF!</f>
        <v>#REF!</v>
      </c>
      <c r="F399" s="7"/>
      <c r="G399" s="21"/>
      <c r="H399" s="2"/>
      <c r="I399" s="2"/>
    </row>
    <row r="400" spans="1:9" x14ac:dyDescent="0.25">
      <c r="A400" s="7"/>
      <c r="B400" s="7" t="e">
        <f>#REF!</f>
        <v>#REF!</v>
      </c>
      <c r="C400" s="7" t="e">
        <f>#REF!</f>
        <v>#REF!</v>
      </c>
      <c r="D400" s="7" t="e">
        <f>#REF!</f>
        <v>#REF!</v>
      </c>
      <c r="E400" s="7" t="e">
        <f>#REF!</f>
        <v>#REF!</v>
      </c>
      <c r="F400" s="7"/>
      <c r="G400" s="21"/>
      <c r="H400" s="2"/>
      <c r="I400" s="2"/>
    </row>
    <row r="401" spans="1:9" x14ac:dyDescent="0.25">
      <c r="A401" s="7" t="e">
        <f>#REF!</f>
        <v>#REF!</v>
      </c>
      <c r="B401" s="7" t="e">
        <f>#REF!</f>
        <v>#REF!</v>
      </c>
      <c r="C401" s="27" t="e">
        <f>#REF!</f>
        <v>#REF!</v>
      </c>
      <c r="D401" s="7" t="e">
        <f>#REF!</f>
        <v>#REF!</v>
      </c>
      <c r="E401" s="7" t="e">
        <f>#REF!</f>
        <v>#REF!</v>
      </c>
      <c r="F401" s="7"/>
      <c r="G401" s="21" t="e">
        <f>IF(N(A401)&gt;0,VLOOKUP(A401,Body!$A$4:$F$259,5,0),"")</f>
        <v>#REF!</v>
      </c>
      <c r="H401" s="2" t="e">
        <f>IF(N(A401)&gt;0,VLOOKUP(A401,Body!$A$4:$F$259,6,0),"")</f>
        <v>#REF!</v>
      </c>
      <c r="I401" s="2" t="e">
        <f>IF(N(A401)&gt;0,VLOOKUP(A401,Body!$A$4:$F$259,2,0),"")</f>
        <v>#REF!</v>
      </c>
    </row>
    <row r="402" spans="1:9" x14ac:dyDescent="0.25">
      <c r="A402" s="7"/>
      <c r="B402" s="7" t="e">
        <f>#REF!</f>
        <v>#REF!</v>
      </c>
      <c r="C402" s="7" t="e">
        <f>#REF!</f>
        <v>#REF!</v>
      </c>
      <c r="D402" s="7" t="e">
        <f>#REF!</f>
        <v>#REF!</v>
      </c>
      <c r="E402" s="7" t="e">
        <f>#REF!</f>
        <v>#REF!</v>
      </c>
      <c r="F402" s="7"/>
      <c r="G402" s="21"/>
      <c r="H402" s="2"/>
      <c r="I402" s="2"/>
    </row>
    <row r="403" spans="1:9" x14ac:dyDescent="0.25">
      <c r="A403" s="7"/>
      <c r="B403" s="7" t="e">
        <f>#REF!</f>
        <v>#REF!</v>
      </c>
      <c r="C403" s="7" t="e">
        <f>#REF!</f>
        <v>#REF!</v>
      </c>
      <c r="D403" s="7" t="e">
        <f>#REF!</f>
        <v>#REF!</v>
      </c>
      <c r="E403" s="7" t="e">
        <f>#REF!</f>
        <v>#REF!</v>
      </c>
      <c r="F403" s="7"/>
      <c r="G403" s="21"/>
      <c r="H403" s="2"/>
      <c r="I403" s="2"/>
    </row>
    <row r="404" spans="1:9" x14ac:dyDescent="0.25">
      <c r="A404" s="7"/>
      <c r="B404" s="7" t="e">
        <f>#REF!</f>
        <v>#REF!</v>
      </c>
      <c r="C404" s="7" t="e">
        <f>#REF!</f>
        <v>#REF!</v>
      </c>
      <c r="D404" s="7" t="e">
        <f>#REF!</f>
        <v>#REF!</v>
      </c>
      <c r="E404" s="7" t="e">
        <f>#REF!</f>
        <v>#REF!</v>
      </c>
      <c r="F404" s="7"/>
      <c r="G404" s="21"/>
      <c r="H404" s="2"/>
      <c r="I404" s="2"/>
    </row>
    <row r="405" spans="1:9" x14ac:dyDescent="0.25">
      <c r="A405" s="7" t="e">
        <f>#REF!</f>
        <v>#REF!</v>
      </c>
      <c r="B405" s="7" t="e">
        <f>#REF!</f>
        <v>#REF!</v>
      </c>
      <c r="C405" s="27" t="e">
        <f>#REF!</f>
        <v>#REF!</v>
      </c>
      <c r="D405" s="7" t="e">
        <f>#REF!</f>
        <v>#REF!</v>
      </c>
      <c r="E405" s="7" t="e">
        <f>#REF!</f>
        <v>#REF!</v>
      </c>
      <c r="F405" s="7"/>
      <c r="G405" s="21" t="e">
        <f>IF(N(A405)&gt;0,VLOOKUP(A405,Body!$A$4:$F$259,5,0),"")</f>
        <v>#REF!</v>
      </c>
      <c r="H405" s="2" t="e">
        <f>IF(N(A405)&gt;0,VLOOKUP(A405,Body!$A$4:$F$259,6,0),"")</f>
        <v>#REF!</v>
      </c>
      <c r="I405" s="2" t="e">
        <f>IF(N(A405)&gt;0,VLOOKUP(A405,Body!$A$4:$F$259,2,0),"")</f>
        <v>#REF!</v>
      </c>
    </row>
    <row r="406" spans="1:9" x14ac:dyDescent="0.25">
      <c r="A406" s="7"/>
      <c r="B406" s="7" t="e">
        <f>#REF!</f>
        <v>#REF!</v>
      </c>
      <c r="C406" s="7" t="e">
        <f>#REF!</f>
        <v>#REF!</v>
      </c>
      <c r="D406" s="7" t="e">
        <f>#REF!</f>
        <v>#REF!</v>
      </c>
      <c r="E406" s="7" t="e">
        <f>#REF!</f>
        <v>#REF!</v>
      </c>
      <c r="F406" s="7"/>
      <c r="G406" s="21"/>
      <c r="H406" s="2"/>
      <c r="I406" s="2"/>
    </row>
    <row r="407" spans="1:9" x14ac:dyDescent="0.25">
      <c r="A407" s="7"/>
      <c r="B407" s="7" t="e">
        <f>#REF!</f>
        <v>#REF!</v>
      </c>
      <c r="C407" s="7" t="e">
        <f>#REF!</f>
        <v>#REF!</v>
      </c>
      <c r="D407" s="7" t="e">
        <f>#REF!</f>
        <v>#REF!</v>
      </c>
      <c r="E407" s="7" t="e">
        <f>#REF!</f>
        <v>#REF!</v>
      </c>
      <c r="F407" s="7"/>
      <c r="G407" s="21"/>
      <c r="H407" s="2"/>
      <c r="I407" s="2"/>
    </row>
    <row r="408" spans="1:9" x14ac:dyDescent="0.25">
      <c r="A408" s="7"/>
      <c r="B408" s="7" t="e">
        <f>#REF!</f>
        <v>#REF!</v>
      </c>
      <c r="C408" s="7" t="e">
        <f>#REF!</f>
        <v>#REF!</v>
      </c>
      <c r="D408" s="7" t="e">
        <f>#REF!</f>
        <v>#REF!</v>
      </c>
      <c r="E408" s="7" t="e">
        <f>#REF!</f>
        <v>#REF!</v>
      </c>
      <c r="F408" s="7"/>
      <c r="G408" s="21"/>
      <c r="H408" s="2"/>
      <c r="I408" s="2"/>
    </row>
    <row r="409" spans="1:9" x14ac:dyDescent="0.25">
      <c r="A409" s="7" t="e">
        <f>#REF!</f>
        <v>#REF!</v>
      </c>
      <c r="B409" s="7" t="e">
        <f>#REF!</f>
        <v>#REF!</v>
      </c>
      <c r="C409" s="27" t="e">
        <f>#REF!</f>
        <v>#REF!</v>
      </c>
      <c r="D409" s="7" t="e">
        <f>#REF!</f>
        <v>#REF!</v>
      </c>
      <c r="E409" s="7" t="e">
        <f>#REF!</f>
        <v>#REF!</v>
      </c>
      <c r="F409" s="7"/>
      <c r="G409" s="21" t="e">
        <f>IF(N(A409)&gt;0,VLOOKUP(A409,Body!$A$4:$F$259,5,0),"")</f>
        <v>#REF!</v>
      </c>
      <c r="H409" s="2" t="e">
        <f>IF(N(A409)&gt;0,VLOOKUP(A409,Body!$A$4:$F$259,6,0),"")</f>
        <v>#REF!</v>
      </c>
      <c r="I409" s="2" t="e">
        <f>IF(N(A409)&gt;0,VLOOKUP(A409,Body!$A$4:$F$259,2,0),"")</f>
        <v>#REF!</v>
      </c>
    </row>
    <row r="410" spans="1:9" x14ac:dyDescent="0.25">
      <c r="A410" s="7"/>
      <c r="B410" s="7" t="e">
        <f>#REF!</f>
        <v>#REF!</v>
      </c>
      <c r="C410" s="7" t="e">
        <f>#REF!</f>
        <v>#REF!</v>
      </c>
      <c r="D410" s="7" t="e">
        <f>#REF!</f>
        <v>#REF!</v>
      </c>
      <c r="E410" s="7" t="e">
        <f>#REF!</f>
        <v>#REF!</v>
      </c>
      <c r="F410" s="7"/>
      <c r="G410" s="21"/>
      <c r="H410" s="2"/>
      <c r="I410" s="2"/>
    </row>
    <row r="411" spans="1:9" x14ac:dyDescent="0.25">
      <c r="A411" s="7"/>
      <c r="B411" s="7" t="e">
        <f>#REF!</f>
        <v>#REF!</v>
      </c>
      <c r="C411" s="7" t="e">
        <f>#REF!</f>
        <v>#REF!</v>
      </c>
      <c r="D411" s="7" t="e">
        <f>#REF!</f>
        <v>#REF!</v>
      </c>
      <c r="E411" s="7" t="e">
        <f>#REF!</f>
        <v>#REF!</v>
      </c>
      <c r="F411" s="7"/>
      <c r="G411" s="21"/>
      <c r="H411" s="2"/>
      <c r="I411" s="2"/>
    </row>
    <row r="412" spans="1:9" x14ac:dyDescent="0.25">
      <c r="A412" s="7"/>
      <c r="B412" s="7" t="e">
        <f>#REF!</f>
        <v>#REF!</v>
      </c>
      <c r="C412" s="7" t="e">
        <f>#REF!</f>
        <v>#REF!</v>
      </c>
      <c r="D412" s="7" t="e">
        <f>#REF!</f>
        <v>#REF!</v>
      </c>
      <c r="E412" s="7" t="e">
        <f>#REF!</f>
        <v>#REF!</v>
      </c>
      <c r="F412" s="7"/>
      <c r="G412" s="21"/>
      <c r="H412" s="2"/>
      <c r="I412" s="2"/>
    </row>
    <row r="413" spans="1:9" x14ac:dyDescent="0.25">
      <c r="A413" s="7" t="e">
        <f>#REF!</f>
        <v>#REF!</v>
      </c>
      <c r="B413" s="7" t="e">
        <f>#REF!</f>
        <v>#REF!</v>
      </c>
      <c r="C413" s="27" t="e">
        <f>#REF!</f>
        <v>#REF!</v>
      </c>
      <c r="D413" s="7" t="e">
        <f>#REF!</f>
        <v>#REF!</v>
      </c>
      <c r="E413" s="7" t="e">
        <f>#REF!</f>
        <v>#REF!</v>
      </c>
      <c r="F413" s="7"/>
      <c r="G413" s="21" t="e">
        <f>IF(N(A413)&gt;0,VLOOKUP(A413,Body!$A$4:$F$259,5,0),"")</f>
        <v>#REF!</v>
      </c>
      <c r="H413" s="2" t="e">
        <f>IF(N(A413)&gt;0,VLOOKUP(A413,Body!$A$4:$F$259,6,0),"")</f>
        <v>#REF!</v>
      </c>
      <c r="I413" s="2" t="e">
        <f>IF(N(A413)&gt;0,VLOOKUP(A413,Body!$A$4:$F$259,2,0),"")</f>
        <v>#REF!</v>
      </c>
    </row>
    <row r="414" spans="1:9" x14ac:dyDescent="0.25">
      <c r="A414" s="7"/>
      <c r="B414" s="7" t="e">
        <f>#REF!</f>
        <v>#REF!</v>
      </c>
      <c r="C414" s="7" t="e">
        <f>#REF!</f>
        <v>#REF!</v>
      </c>
      <c r="D414" s="7" t="e">
        <f>#REF!</f>
        <v>#REF!</v>
      </c>
      <c r="E414" s="7" t="e">
        <f>#REF!</f>
        <v>#REF!</v>
      </c>
      <c r="F414" s="7"/>
      <c r="G414" s="21"/>
      <c r="H414" s="2"/>
      <c r="I414" s="2"/>
    </row>
    <row r="415" spans="1:9" x14ac:dyDescent="0.25">
      <c r="A415" s="7"/>
      <c r="B415" s="7" t="e">
        <f>#REF!</f>
        <v>#REF!</v>
      </c>
      <c r="C415" s="7" t="e">
        <f>#REF!</f>
        <v>#REF!</v>
      </c>
      <c r="D415" s="7" t="e">
        <f>#REF!</f>
        <v>#REF!</v>
      </c>
      <c r="E415" s="7" t="e">
        <f>#REF!</f>
        <v>#REF!</v>
      </c>
      <c r="F415" s="7"/>
      <c r="G415" s="21"/>
      <c r="H415" s="2"/>
      <c r="I415" s="2"/>
    </row>
    <row r="416" spans="1:9" x14ac:dyDescent="0.25">
      <c r="A416" s="7"/>
      <c r="B416" s="7" t="e">
        <f>#REF!</f>
        <v>#REF!</v>
      </c>
      <c r="C416" s="7" t="e">
        <f>#REF!</f>
        <v>#REF!</v>
      </c>
      <c r="D416" s="7" t="e">
        <f>#REF!</f>
        <v>#REF!</v>
      </c>
      <c r="E416" s="7" t="e">
        <f>#REF!</f>
        <v>#REF!</v>
      </c>
      <c r="F416" s="7"/>
      <c r="G416" s="21"/>
      <c r="H416" s="2"/>
      <c r="I416" s="2"/>
    </row>
    <row r="417" spans="1:9" x14ac:dyDescent="0.25">
      <c r="A417" s="7" t="e">
        <f>#REF!</f>
        <v>#REF!</v>
      </c>
      <c r="B417" s="7" t="e">
        <f>#REF!</f>
        <v>#REF!</v>
      </c>
      <c r="C417" s="27" t="e">
        <f>#REF!</f>
        <v>#REF!</v>
      </c>
      <c r="D417" s="7" t="e">
        <f>#REF!</f>
        <v>#REF!</v>
      </c>
      <c r="E417" s="7" t="e">
        <f>#REF!</f>
        <v>#REF!</v>
      </c>
      <c r="F417" s="7"/>
      <c r="G417" s="21" t="e">
        <f>IF(N(A417)&gt;0,VLOOKUP(A417,Body!$A$4:$F$259,5,0),"")</f>
        <v>#REF!</v>
      </c>
      <c r="H417" s="2" t="e">
        <f>IF(N(A417)&gt;0,VLOOKUP(A417,Body!$A$4:$F$259,6,0),"")</f>
        <v>#REF!</v>
      </c>
      <c r="I417" s="2" t="e">
        <f>IF(N(A417)&gt;0,VLOOKUP(A417,Body!$A$4:$F$259,2,0),"")</f>
        <v>#REF!</v>
      </c>
    </row>
    <row r="418" spans="1:9" x14ac:dyDescent="0.25">
      <c r="A418" s="7"/>
      <c r="B418" s="7" t="e">
        <f>#REF!</f>
        <v>#REF!</v>
      </c>
      <c r="C418" s="7" t="e">
        <f>#REF!</f>
        <v>#REF!</v>
      </c>
      <c r="D418" s="7" t="e">
        <f>#REF!</f>
        <v>#REF!</v>
      </c>
      <c r="E418" s="7" t="e">
        <f>#REF!</f>
        <v>#REF!</v>
      </c>
      <c r="F418" s="7"/>
      <c r="G418" s="21"/>
      <c r="H418" s="2"/>
      <c r="I418" s="2"/>
    </row>
    <row r="419" spans="1:9" x14ac:dyDescent="0.25">
      <c r="A419" s="7"/>
      <c r="B419" s="7" t="e">
        <f>#REF!</f>
        <v>#REF!</v>
      </c>
      <c r="C419" s="7" t="e">
        <f>#REF!</f>
        <v>#REF!</v>
      </c>
      <c r="D419" s="7" t="e">
        <f>#REF!</f>
        <v>#REF!</v>
      </c>
      <c r="E419" s="7" t="e">
        <f>#REF!</f>
        <v>#REF!</v>
      </c>
      <c r="F419" s="7"/>
      <c r="G419" s="21"/>
      <c r="H419" s="2"/>
      <c r="I419" s="2"/>
    </row>
    <row r="420" spans="1:9" x14ac:dyDescent="0.25">
      <c r="A420" s="7"/>
      <c r="B420" s="7" t="e">
        <f>#REF!</f>
        <v>#REF!</v>
      </c>
      <c r="C420" s="7" t="e">
        <f>#REF!</f>
        <v>#REF!</v>
      </c>
      <c r="D420" s="7" t="e">
        <f>#REF!</f>
        <v>#REF!</v>
      </c>
      <c r="E420" s="7" t="e">
        <f>#REF!</f>
        <v>#REF!</v>
      </c>
      <c r="F420" s="7"/>
      <c r="G420" s="21"/>
      <c r="H420" s="2"/>
      <c r="I420" s="2"/>
    </row>
    <row r="421" spans="1:9" x14ac:dyDescent="0.25">
      <c r="A421" s="7" t="e">
        <f>#REF!</f>
        <v>#REF!</v>
      </c>
      <c r="B421" s="7" t="e">
        <f>#REF!</f>
        <v>#REF!</v>
      </c>
      <c r="C421" s="27" t="e">
        <f>#REF!</f>
        <v>#REF!</v>
      </c>
      <c r="D421" s="7" t="e">
        <f>#REF!</f>
        <v>#REF!</v>
      </c>
      <c r="E421" s="7" t="e">
        <f>#REF!</f>
        <v>#REF!</v>
      </c>
      <c r="F421" s="7"/>
      <c r="G421" s="21" t="e">
        <f>IF(N(A421)&gt;0,VLOOKUP(A421,Body!$A$4:$F$259,5,0),"")</f>
        <v>#REF!</v>
      </c>
      <c r="H421" s="2" t="e">
        <f>IF(N(A421)&gt;0,VLOOKUP(A421,Body!$A$4:$F$259,6,0),"")</f>
        <v>#REF!</v>
      </c>
      <c r="I421" s="2" t="e">
        <f>IF(N(A421)&gt;0,VLOOKUP(A421,Body!$A$4:$F$259,2,0),"")</f>
        <v>#REF!</v>
      </c>
    </row>
    <row r="422" spans="1:9" x14ac:dyDescent="0.25">
      <c r="A422" s="7"/>
      <c r="B422" s="7" t="e">
        <f>#REF!</f>
        <v>#REF!</v>
      </c>
      <c r="C422" s="7" t="e">
        <f>#REF!</f>
        <v>#REF!</v>
      </c>
      <c r="D422" s="7" t="e">
        <f>#REF!</f>
        <v>#REF!</v>
      </c>
      <c r="E422" s="7" t="e">
        <f>#REF!</f>
        <v>#REF!</v>
      </c>
      <c r="F422" s="7"/>
      <c r="G422" s="21"/>
      <c r="H422" s="2"/>
      <c r="I422" s="2"/>
    </row>
    <row r="423" spans="1:9" x14ac:dyDescent="0.25">
      <c r="A423" s="7"/>
      <c r="B423" s="7" t="e">
        <f>#REF!</f>
        <v>#REF!</v>
      </c>
      <c r="C423" s="7" t="e">
        <f>#REF!</f>
        <v>#REF!</v>
      </c>
      <c r="D423" s="7" t="e">
        <f>#REF!</f>
        <v>#REF!</v>
      </c>
      <c r="E423" s="7" t="e">
        <f>#REF!</f>
        <v>#REF!</v>
      </c>
      <c r="F423" s="7"/>
      <c r="G423" s="21"/>
      <c r="H423" s="2"/>
      <c r="I423" s="2"/>
    </row>
    <row r="424" spans="1:9" x14ac:dyDescent="0.25">
      <c r="A424" s="7"/>
      <c r="B424" s="7" t="e">
        <f>#REF!</f>
        <v>#REF!</v>
      </c>
      <c r="C424" s="7" t="e">
        <f>#REF!</f>
        <v>#REF!</v>
      </c>
      <c r="D424" s="7" t="e">
        <f>#REF!</f>
        <v>#REF!</v>
      </c>
      <c r="E424" s="7" t="e">
        <f>#REF!</f>
        <v>#REF!</v>
      </c>
      <c r="F424" s="7"/>
      <c r="G424" s="21"/>
      <c r="H424" s="2"/>
      <c r="I424" s="2"/>
    </row>
    <row r="425" spans="1:9" x14ac:dyDescent="0.25">
      <c r="A425" s="7" t="e">
        <f>#REF!</f>
        <v>#REF!</v>
      </c>
      <c r="B425" s="7" t="e">
        <f>#REF!</f>
        <v>#REF!</v>
      </c>
      <c r="C425" s="27" t="e">
        <f>#REF!</f>
        <v>#REF!</v>
      </c>
      <c r="D425" s="7" t="e">
        <f>#REF!</f>
        <v>#REF!</v>
      </c>
      <c r="E425" s="7" t="e">
        <f>#REF!</f>
        <v>#REF!</v>
      </c>
      <c r="F425" s="7"/>
      <c r="G425" s="21" t="e">
        <f>IF(N(A425)&gt;0,VLOOKUP(A425,Body!$A$4:$F$259,5,0),"")</f>
        <v>#REF!</v>
      </c>
      <c r="H425" s="2" t="e">
        <f>IF(N(A425)&gt;0,VLOOKUP(A425,Body!$A$4:$F$259,6,0),"")</f>
        <v>#REF!</v>
      </c>
      <c r="I425" s="2" t="e">
        <f>IF(N(A425)&gt;0,VLOOKUP(A425,Body!$A$4:$F$259,2,0),"")</f>
        <v>#REF!</v>
      </c>
    </row>
    <row r="426" spans="1:9" x14ac:dyDescent="0.25">
      <c r="A426" s="7"/>
      <c r="B426" s="7" t="e">
        <f>#REF!</f>
        <v>#REF!</v>
      </c>
      <c r="C426" s="7" t="e">
        <f>#REF!</f>
        <v>#REF!</v>
      </c>
      <c r="D426" s="7" t="e">
        <f>#REF!</f>
        <v>#REF!</v>
      </c>
      <c r="E426" s="7" t="e">
        <f>#REF!</f>
        <v>#REF!</v>
      </c>
      <c r="F426" s="7"/>
      <c r="G426" s="21"/>
      <c r="H426" s="2"/>
      <c r="I426" s="2"/>
    </row>
    <row r="427" spans="1:9" x14ac:dyDescent="0.25">
      <c r="A427" s="7"/>
      <c r="B427" s="7" t="e">
        <f>#REF!</f>
        <v>#REF!</v>
      </c>
      <c r="C427" s="7" t="e">
        <f>#REF!</f>
        <v>#REF!</v>
      </c>
      <c r="D427" s="7" t="e">
        <f>#REF!</f>
        <v>#REF!</v>
      </c>
      <c r="E427" s="7" t="e">
        <f>#REF!</f>
        <v>#REF!</v>
      </c>
      <c r="F427" s="7"/>
      <c r="G427" s="21"/>
      <c r="H427" s="2"/>
      <c r="I427" s="2"/>
    </row>
    <row r="428" spans="1:9" x14ac:dyDescent="0.25">
      <c r="A428" s="7"/>
      <c r="B428" s="7" t="e">
        <f>#REF!</f>
        <v>#REF!</v>
      </c>
      <c r="C428" s="7" t="e">
        <f>#REF!</f>
        <v>#REF!</v>
      </c>
      <c r="D428" s="7" t="e">
        <f>#REF!</f>
        <v>#REF!</v>
      </c>
      <c r="E428" s="7" t="e">
        <f>#REF!</f>
        <v>#REF!</v>
      </c>
      <c r="F428" s="7"/>
      <c r="G428" s="21"/>
      <c r="H428" s="2"/>
      <c r="I428" s="2"/>
    </row>
    <row r="429" spans="1:9" x14ac:dyDescent="0.25">
      <c r="A429" s="7" t="e">
        <f>#REF!</f>
        <v>#REF!</v>
      </c>
      <c r="B429" s="7" t="e">
        <f>#REF!</f>
        <v>#REF!</v>
      </c>
      <c r="C429" s="27" t="e">
        <f>#REF!</f>
        <v>#REF!</v>
      </c>
      <c r="D429" s="7" t="e">
        <f>#REF!</f>
        <v>#REF!</v>
      </c>
      <c r="E429" s="7" t="e">
        <f>#REF!</f>
        <v>#REF!</v>
      </c>
      <c r="F429" s="7"/>
      <c r="G429" s="21" t="e">
        <f>IF(N(A429)&gt;0,VLOOKUP(A429,Body!$A$4:$F$259,5,0),"")</f>
        <v>#REF!</v>
      </c>
      <c r="H429" s="2" t="e">
        <f>IF(N(A429)&gt;0,VLOOKUP(A429,Body!$A$4:$F$259,6,0),"")</f>
        <v>#REF!</v>
      </c>
      <c r="I429" s="2" t="e">
        <f>IF(N(A429)&gt;0,VLOOKUP(A429,Body!$A$4:$F$259,2,0),"")</f>
        <v>#REF!</v>
      </c>
    </row>
    <row r="430" spans="1:9" x14ac:dyDescent="0.25">
      <c r="A430" s="7"/>
      <c r="B430" s="7" t="e">
        <f>#REF!</f>
        <v>#REF!</v>
      </c>
      <c r="C430" s="7" t="e">
        <f>#REF!</f>
        <v>#REF!</v>
      </c>
      <c r="D430" s="7" t="e">
        <f>#REF!</f>
        <v>#REF!</v>
      </c>
      <c r="E430" s="7" t="e">
        <f>#REF!</f>
        <v>#REF!</v>
      </c>
      <c r="F430" s="7"/>
      <c r="G430" s="21"/>
      <c r="H430" s="2"/>
      <c r="I430" s="2"/>
    </row>
    <row r="431" spans="1:9" x14ac:dyDescent="0.25">
      <c r="A431" s="7"/>
      <c r="B431" s="7" t="e">
        <f>#REF!</f>
        <v>#REF!</v>
      </c>
      <c r="C431" s="7" t="e">
        <f>#REF!</f>
        <v>#REF!</v>
      </c>
      <c r="D431" s="7" t="e">
        <f>#REF!</f>
        <v>#REF!</v>
      </c>
      <c r="E431" s="7" t="e">
        <f>#REF!</f>
        <v>#REF!</v>
      </c>
      <c r="F431" s="7"/>
      <c r="G431" s="21"/>
      <c r="H431" s="2"/>
      <c r="I431" s="2"/>
    </row>
    <row r="432" spans="1:9" x14ac:dyDescent="0.25">
      <c r="A432" s="7"/>
      <c r="B432" s="7" t="e">
        <f>#REF!</f>
        <v>#REF!</v>
      </c>
      <c r="C432" s="7" t="e">
        <f>#REF!</f>
        <v>#REF!</v>
      </c>
      <c r="D432" s="7" t="e">
        <f>#REF!</f>
        <v>#REF!</v>
      </c>
      <c r="E432" s="7" t="e">
        <f>#REF!</f>
        <v>#REF!</v>
      </c>
      <c r="F432" s="7"/>
      <c r="G432" s="21"/>
      <c r="H432" s="2"/>
      <c r="I432" s="2"/>
    </row>
    <row r="433" spans="1:9" x14ac:dyDescent="0.25">
      <c r="A433" s="7" t="e">
        <f>#REF!</f>
        <v>#REF!</v>
      </c>
      <c r="B433" s="7" t="e">
        <f>#REF!</f>
        <v>#REF!</v>
      </c>
      <c r="C433" s="27" t="e">
        <f>#REF!</f>
        <v>#REF!</v>
      </c>
      <c r="D433" s="7" t="e">
        <f>#REF!</f>
        <v>#REF!</v>
      </c>
      <c r="E433" s="7" t="e">
        <f>#REF!</f>
        <v>#REF!</v>
      </c>
      <c r="F433" s="7"/>
      <c r="G433" s="21" t="e">
        <f>IF(N(A433)&gt;0,VLOOKUP(A433,Body!$A$4:$F$259,5,0),"")</f>
        <v>#REF!</v>
      </c>
      <c r="H433" s="2" t="e">
        <f>IF(N(A433)&gt;0,VLOOKUP(A433,Body!$A$4:$F$259,6,0),"")</f>
        <v>#REF!</v>
      </c>
      <c r="I433" s="2" t="e">
        <f>IF(N(A433)&gt;0,VLOOKUP(A433,Body!$A$4:$F$259,2,0),"")</f>
        <v>#REF!</v>
      </c>
    </row>
    <row r="434" spans="1:9" x14ac:dyDescent="0.25">
      <c r="A434" s="7"/>
      <c r="B434" s="7" t="e">
        <f>#REF!</f>
        <v>#REF!</v>
      </c>
      <c r="C434" s="7" t="e">
        <f>#REF!</f>
        <v>#REF!</v>
      </c>
      <c r="D434" s="7" t="e">
        <f>#REF!</f>
        <v>#REF!</v>
      </c>
      <c r="E434" s="7" t="e">
        <f>#REF!</f>
        <v>#REF!</v>
      </c>
      <c r="F434" s="7"/>
      <c r="G434" s="21"/>
      <c r="H434" s="2"/>
      <c r="I434" s="2"/>
    </row>
    <row r="435" spans="1:9" x14ac:dyDescent="0.25">
      <c r="A435" s="7"/>
      <c r="B435" s="7" t="e">
        <f>#REF!</f>
        <v>#REF!</v>
      </c>
      <c r="C435" s="7" t="e">
        <f>#REF!</f>
        <v>#REF!</v>
      </c>
      <c r="D435" s="7" t="e">
        <f>#REF!</f>
        <v>#REF!</v>
      </c>
      <c r="E435" s="7" t="e">
        <f>#REF!</f>
        <v>#REF!</v>
      </c>
      <c r="F435" s="7"/>
      <c r="G435" s="21"/>
      <c r="H435" s="2"/>
      <c r="I435" s="2"/>
    </row>
    <row r="436" spans="1:9" x14ac:dyDescent="0.25">
      <c r="A436" s="7"/>
      <c r="B436" s="7" t="e">
        <f>#REF!</f>
        <v>#REF!</v>
      </c>
      <c r="C436" s="7" t="e">
        <f>#REF!</f>
        <v>#REF!</v>
      </c>
      <c r="D436" s="7" t="e">
        <f>#REF!</f>
        <v>#REF!</v>
      </c>
      <c r="E436" s="7" t="e">
        <f>#REF!</f>
        <v>#REF!</v>
      </c>
      <c r="F436" s="7"/>
      <c r="G436" s="21"/>
      <c r="H436" s="2"/>
      <c r="I436" s="2"/>
    </row>
    <row r="437" spans="1:9" x14ac:dyDescent="0.25">
      <c r="A437" s="7" t="e">
        <f>#REF!</f>
        <v>#REF!</v>
      </c>
      <c r="B437" s="7" t="e">
        <f>#REF!</f>
        <v>#REF!</v>
      </c>
      <c r="C437" s="27" t="e">
        <f>#REF!</f>
        <v>#REF!</v>
      </c>
      <c r="D437" s="7" t="e">
        <f>#REF!</f>
        <v>#REF!</v>
      </c>
      <c r="E437" s="7" t="e">
        <f>#REF!</f>
        <v>#REF!</v>
      </c>
      <c r="F437" s="7"/>
      <c r="G437" s="21" t="e">
        <f>IF(N(A437)&gt;0,VLOOKUP(A437,Body!$A$4:$F$259,5,0),"")</f>
        <v>#REF!</v>
      </c>
      <c r="H437" s="2" t="e">
        <f>IF(N(A437)&gt;0,VLOOKUP(A437,Body!$A$4:$F$259,6,0),"")</f>
        <v>#REF!</v>
      </c>
      <c r="I437" s="2" t="e">
        <f>IF(N(A437)&gt;0,VLOOKUP(A437,Body!$A$4:$F$259,2,0),"")</f>
        <v>#REF!</v>
      </c>
    </row>
    <row r="438" spans="1:9" x14ac:dyDescent="0.25">
      <c r="A438" s="7"/>
      <c r="B438" s="7" t="e">
        <f>#REF!</f>
        <v>#REF!</v>
      </c>
      <c r="C438" s="7" t="e">
        <f>#REF!</f>
        <v>#REF!</v>
      </c>
      <c r="D438" s="7" t="e">
        <f>#REF!</f>
        <v>#REF!</v>
      </c>
      <c r="E438" s="7" t="e">
        <f>#REF!</f>
        <v>#REF!</v>
      </c>
      <c r="F438" s="7"/>
      <c r="G438" s="21"/>
      <c r="H438" s="2"/>
      <c r="I438" s="2"/>
    </row>
    <row r="439" spans="1:9" x14ac:dyDescent="0.25">
      <c r="A439" s="7"/>
      <c r="B439" s="7" t="e">
        <f>#REF!</f>
        <v>#REF!</v>
      </c>
      <c r="C439" s="7" t="e">
        <f>#REF!</f>
        <v>#REF!</v>
      </c>
      <c r="D439" s="7" t="e">
        <f>#REF!</f>
        <v>#REF!</v>
      </c>
      <c r="E439" s="7" t="e">
        <f>#REF!</f>
        <v>#REF!</v>
      </c>
      <c r="F439" s="7"/>
      <c r="G439" s="21"/>
      <c r="H439" s="2"/>
      <c r="I439" s="2"/>
    </row>
    <row r="440" spans="1:9" x14ac:dyDescent="0.25">
      <c r="A440" s="7"/>
      <c r="B440" s="7" t="e">
        <f>#REF!</f>
        <v>#REF!</v>
      </c>
      <c r="C440" s="7" t="e">
        <f>#REF!</f>
        <v>#REF!</v>
      </c>
      <c r="D440" s="7" t="e">
        <f>#REF!</f>
        <v>#REF!</v>
      </c>
      <c r="E440" s="7" t="e">
        <f>#REF!</f>
        <v>#REF!</v>
      </c>
      <c r="F440" s="7"/>
      <c r="G440" s="21"/>
      <c r="H440" s="2"/>
      <c r="I440" s="2"/>
    </row>
    <row r="441" spans="1:9" x14ac:dyDescent="0.25">
      <c r="A441" s="7" t="e">
        <f>#REF!</f>
        <v>#REF!</v>
      </c>
      <c r="B441" s="7" t="e">
        <f>#REF!</f>
        <v>#REF!</v>
      </c>
      <c r="C441" s="27" t="e">
        <f>#REF!</f>
        <v>#REF!</v>
      </c>
      <c r="D441" s="7" t="e">
        <f>#REF!</f>
        <v>#REF!</v>
      </c>
      <c r="E441" s="7" t="e">
        <f>#REF!</f>
        <v>#REF!</v>
      </c>
      <c r="F441" s="7"/>
      <c r="G441" s="21" t="e">
        <f>IF(N(A441)&gt;0,VLOOKUP(A441,Body!$A$4:$F$259,5,0),"")</f>
        <v>#REF!</v>
      </c>
      <c r="H441" s="2" t="e">
        <f>IF(N(A441)&gt;0,VLOOKUP(A441,Body!$A$4:$F$259,6,0),"")</f>
        <v>#REF!</v>
      </c>
      <c r="I441" s="2" t="e">
        <f>IF(N(A441)&gt;0,VLOOKUP(A441,Body!$A$4:$F$259,2,0),"")</f>
        <v>#REF!</v>
      </c>
    </row>
    <row r="442" spans="1:9" x14ac:dyDescent="0.25">
      <c r="A442" s="7"/>
      <c r="B442" s="7" t="e">
        <f>#REF!</f>
        <v>#REF!</v>
      </c>
      <c r="C442" s="7" t="e">
        <f>#REF!</f>
        <v>#REF!</v>
      </c>
      <c r="D442" s="7" t="e">
        <f>#REF!</f>
        <v>#REF!</v>
      </c>
      <c r="E442" s="7" t="e">
        <f>#REF!</f>
        <v>#REF!</v>
      </c>
      <c r="F442" s="7"/>
      <c r="G442" s="21"/>
      <c r="H442" s="2"/>
      <c r="I442" s="2"/>
    </row>
    <row r="443" spans="1:9" x14ac:dyDescent="0.25">
      <c r="A443" s="7"/>
      <c r="B443" s="7" t="e">
        <f>#REF!</f>
        <v>#REF!</v>
      </c>
      <c r="C443" s="7" t="e">
        <f>#REF!</f>
        <v>#REF!</v>
      </c>
      <c r="D443" s="7" t="e">
        <f>#REF!</f>
        <v>#REF!</v>
      </c>
      <c r="E443" s="7" t="e">
        <f>#REF!</f>
        <v>#REF!</v>
      </c>
      <c r="F443" s="7"/>
      <c r="G443" s="21"/>
      <c r="H443" s="2"/>
      <c r="I443" s="2"/>
    </row>
    <row r="444" spans="1:9" x14ac:dyDescent="0.25">
      <c r="A444" s="7"/>
      <c r="B444" s="7" t="e">
        <f>#REF!</f>
        <v>#REF!</v>
      </c>
      <c r="C444" s="7" t="e">
        <f>#REF!</f>
        <v>#REF!</v>
      </c>
      <c r="D444" s="7" t="e">
        <f>#REF!</f>
        <v>#REF!</v>
      </c>
      <c r="E444" s="7" t="e">
        <f>#REF!</f>
        <v>#REF!</v>
      </c>
      <c r="F444" s="7"/>
      <c r="G444" s="21"/>
      <c r="H444" s="2"/>
      <c r="I444" s="2"/>
    </row>
    <row r="445" spans="1:9" x14ac:dyDescent="0.25">
      <c r="A445" s="7" t="e">
        <f>#REF!</f>
        <v>#REF!</v>
      </c>
      <c r="B445" s="7" t="e">
        <f>#REF!</f>
        <v>#REF!</v>
      </c>
      <c r="C445" s="27" t="e">
        <f>#REF!</f>
        <v>#REF!</v>
      </c>
      <c r="D445" s="7" t="e">
        <f>#REF!</f>
        <v>#REF!</v>
      </c>
      <c r="E445" s="7" t="e">
        <f>#REF!</f>
        <v>#REF!</v>
      </c>
      <c r="F445" s="7"/>
      <c r="G445" s="21" t="e">
        <f>IF(N(A445)&gt;0,VLOOKUP(A445,Body!$A$4:$F$259,5,0),"")</f>
        <v>#REF!</v>
      </c>
      <c r="H445" s="2" t="e">
        <f>IF(N(A445)&gt;0,VLOOKUP(A445,Body!$A$4:$F$259,6,0),"")</f>
        <v>#REF!</v>
      </c>
      <c r="I445" s="2" t="e">
        <f>IF(N(A445)&gt;0,VLOOKUP(A445,Body!$A$4:$F$259,2,0),"")</f>
        <v>#REF!</v>
      </c>
    </row>
    <row r="446" spans="1:9" x14ac:dyDescent="0.25">
      <c r="A446" s="7"/>
      <c r="B446" s="7" t="e">
        <f>#REF!</f>
        <v>#REF!</v>
      </c>
      <c r="C446" s="7" t="e">
        <f>#REF!</f>
        <v>#REF!</v>
      </c>
      <c r="D446" s="7" t="e">
        <f>#REF!</f>
        <v>#REF!</v>
      </c>
      <c r="E446" s="7" t="e">
        <f>#REF!</f>
        <v>#REF!</v>
      </c>
      <c r="F446" s="7"/>
      <c r="G446" s="21"/>
      <c r="H446" s="2"/>
      <c r="I446" s="2"/>
    </row>
    <row r="447" spans="1:9" x14ac:dyDescent="0.25">
      <c r="A447" s="7"/>
      <c r="B447" s="7" t="e">
        <f>#REF!</f>
        <v>#REF!</v>
      </c>
      <c r="C447" s="7" t="e">
        <f>#REF!</f>
        <v>#REF!</v>
      </c>
      <c r="D447" s="7" t="e">
        <f>#REF!</f>
        <v>#REF!</v>
      </c>
      <c r="E447" s="7" t="e">
        <f>#REF!</f>
        <v>#REF!</v>
      </c>
      <c r="F447" s="7"/>
      <c r="G447" s="21"/>
      <c r="H447" s="2"/>
      <c r="I447" s="2"/>
    </row>
    <row r="448" spans="1:9" x14ac:dyDescent="0.25">
      <c r="A448" s="7"/>
      <c r="B448" s="7" t="e">
        <f>#REF!</f>
        <v>#REF!</v>
      </c>
      <c r="C448" s="7" t="e">
        <f>#REF!</f>
        <v>#REF!</v>
      </c>
      <c r="D448" s="7" t="e">
        <f>#REF!</f>
        <v>#REF!</v>
      </c>
      <c r="E448" s="7" t="e">
        <f>#REF!</f>
        <v>#REF!</v>
      </c>
      <c r="F448" s="7"/>
      <c r="G448" s="21"/>
      <c r="H448" s="2"/>
      <c r="I448" s="2"/>
    </row>
    <row r="449" spans="1:9" x14ac:dyDescent="0.25">
      <c r="A449" s="7" t="e">
        <f>#REF!</f>
        <v>#REF!</v>
      </c>
      <c r="B449" s="7" t="e">
        <f>#REF!</f>
        <v>#REF!</v>
      </c>
      <c r="C449" s="27" t="e">
        <f>#REF!</f>
        <v>#REF!</v>
      </c>
      <c r="D449" s="7" t="e">
        <f>#REF!</f>
        <v>#REF!</v>
      </c>
      <c r="E449" s="7" t="e">
        <f>#REF!</f>
        <v>#REF!</v>
      </c>
      <c r="F449" s="7"/>
      <c r="G449" s="21" t="e">
        <f>IF(N(A449)&gt;0,VLOOKUP(A449,Body!$A$4:$F$259,5,0),"")</f>
        <v>#REF!</v>
      </c>
      <c r="H449" s="2" t="e">
        <f>IF(N(A449)&gt;0,VLOOKUP(A449,Body!$A$4:$F$259,6,0),"")</f>
        <v>#REF!</v>
      </c>
      <c r="I449" s="2" t="e">
        <f>IF(N(A449)&gt;0,VLOOKUP(A449,Body!$A$4:$F$259,2,0),"")</f>
        <v>#REF!</v>
      </c>
    </row>
    <row r="450" spans="1:9" x14ac:dyDescent="0.25">
      <c r="A450" s="7"/>
      <c r="B450" s="7" t="e">
        <f>#REF!</f>
        <v>#REF!</v>
      </c>
      <c r="C450" s="7" t="e">
        <f>#REF!</f>
        <v>#REF!</v>
      </c>
      <c r="D450" s="7" t="e">
        <f>#REF!</f>
        <v>#REF!</v>
      </c>
      <c r="E450" s="7" t="e">
        <f>#REF!</f>
        <v>#REF!</v>
      </c>
      <c r="F450" s="7"/>
      <c r="G450" s="21"/>
      <c r="H450" s="2"/>
      <c r="I450" s="2"/>
    </row>
    <row r="451" spans="1:9" x14ac:dyDescent="0.25">
      <c r="A451" s="7"/>
      <c r="B451" s="7" t="e">
        <f>#REF!</f>
        <v>#REF!</v>
      </c>
      <c r="C451" s="7" t="e">
        <f>#REF!</f>
        <v>#REF!</v>
      </c>
      <c r="D451" s="7" t="e">
        <f>#REF!</f>
        <v>#REF!</v>
      </c>
      <c r="E451" s="7" t="e">
        <f>#REF!</f>
        <v>#REF!</v>
      </c>
      <c r="F451" s="7"/>
      <c r="G451" s="21"/>
      <c r="H451" s="2"/>
      <c r="I451" s="2"/>
    </row>
    <row r="452" spans="1:9" x14ac:dyDescent="0.25">
      <c r="A452" s="7"/>
      <c r="B452" s="7" t="e">
        <f>#REF!</f>
        <v>#REF!</v>
      </c>
      <c r="C452" s="7" t="e">
        <f>#REF!</f>
        <v>#REF!</v>
      </c>
      <c r="D452" s="7" t="e">
        <f>#REF!</f>
        <v>#REF!</v>
      </c>
      <c r="E452" s="7" t="e">
        <f>#REF!</f>
        <v>#REF!</v>
      </c>
      <c r="F452" s="7"/>
      <c r="G452" s="21"/>
      <c r="H452" s="2"/>
      <c r="I452" s="2"/>
    </row>
    <row r="453" spans="1:9" x14ac:dyDescent="0.25">
      <c r="A453" s="7" t="e">
        <f>#REF!</f>
        <v>#REF!</v>
      </c>
      <c r="B453" s="7" t="e">
        <f>#REF!</f>
        <v>#REF!</v>
      </c>
      <c r="C453" s="27" t="e">
        <f>#REF!</f>
        <v>#REF!</v>
      </c>
      <c r="D453" s="7" t="e">
        <f>#REF!</f>
        <v>#REF!</v>
      </c>
      <c r="E453" s="7" t="e">
        <f>#REF!</f>
        <v>#REF!</v>
      </c>
      <c r="F453" s="7"/>
      <c r="G453" s="21" t="e">
        <f>IF(N(A453)&gt;0,VLOOKUP(A453,Body!$A$4:$F$259,5,0),"")</f>
        <v>#REF!</v>
      </c>
      <c r="H453" s="2" t="e">
        <f>IF(N(A453)&gt;0,VLOOKUP(A453,Body!$A$4:$F$259,6,0),"")</f>
        <v>#REF!</v>
      </c>
      <c r="I453" s="2" t="e">
        <f>IF(N(A453)&gt;0,VLOOKUP(A453,Body!$A$4:$F$259,2,0),"")</f>
        <v>#REF!</v>
      </c>
    </row>
    <row r="454" spans="1:9" x14ac:dyDescent="0.25">
      <c r="A454" s="7"/>
      <c r="B454" s="7" t="e">
        <f>#REF!</f>
        <v>#REF!</v>
      </c>
      <c r="C454" s="7" t="e">
        <f>#REF!</f>
        <v>#REF!</v>
      </c>
      <c r="D454" s="7" t="e">
        <f>#REF!</f>
        <v>#REF!</v>
      </c>
      <c r="E454" s="7" t="e">
        <f>#REF!</f>
        <v>#REF!</v>
      </c>
      <c r="F454" s="7"/>
      <c r="G454" s="21"/>
      <c r="H454" s="2"/>
      <c r="I454" s="2"/>
    </row>
    <row r="455" spans="1:9" x14ac:dyDescent="0.25">
      <c r="A455" s="7"/>
      <c r="B455" s="7" t="e">
        <f>#REF!</f>
        <v>#REF!</v>
      </c>
      <c r="C455" s="7" t="e">
        <f>#REF!</f>
        <v>#REF!</v>
      </c>
      <c r="D455" s="7" t="e">
        <f>#REF!</f>
        <v>#REF!</v>
      </c>
      <c r="E455" s="7" t="e">
        <f>#REF!</f>
        <v>#REF!</v>
      </c>
      <c r="F455" s="7"/>
      <c r="G455" s="21"/>
      <c r="H455" s="2"/>
      <c r="I455" s="2"/>
    </row>
    <row r="456" spans="1:9" x14ac:dyDescent="0.25">
      <c r="A456" s="7"/>
      <c r="B456" s="7" t="e">
        <f>#REF!</f>
        <v>#REF!</v>
      </c>
      <c r="C456" s="7" t="e">
        <f>#REF!</f>
        <v>#REF!</v>
      </c>
      <c r="D456" s="7" t="e">
        <f>#REF!</f>
        <v>#REF!</v>
      </c>
      <c r="E456" s="7" t="e">
        <f>#REF!</f>
        <v>#REF!</v>
      </c>
      <c r="F456" s="7"/>
      <c r="G456" s="21"/>
      <c r="H456" s="2"/>
      <c r="I456" s="2"/>
    </row>
    <row r="457" spans="1:9" x14ac:dyDescent="0.25">
      <c r="A457" s="7" t="e">
        <f>#REF!</f>
        <v>#REF!</v>
      </c>
      <c r="B457" s="7" t="e">
        <f>#REF!</f>
        <v>#REF!</v>
      </c>
      <c r="C457" s="27" t="e">
        <f>#REF!</f>
        <v>#REF!</v>
      </c>
      <c r="D457" s="7" t="e">
        <f>#REF!</f>
        <v>#REF!</v>
      </c>
      <c r="E457" s="7" t="e">
        <f>#REF!</f>
        <v>#REF!</v>
      </c>
      <c r="F457" s="7"/>
      <c r="G457" s="21" t="e">
        <f>IF(N(A457)&gt;0,VLOOKUP(A457,Body!$A$4:$F$259,5,0),"")</f>
        <v>#REF!</v>
      </c>
      <c r="H457" s="2" t="e">
        <f>IF(N(A457)&gt;0,VLOOKUP(A457,Body!$A$4:$F$259,6,0),"")</f>
        <v>#REF!</v>
      </c>
      <c r="I457" s="2" t="e">
        <f>IF(N(A457)&gt;0,VLOOKUP(A457,Body!$A$4:$F$259,2,0),"")</f>
        <v>#REF!</v>
      </c>
    </row>
    <row r="458" spans="1:9" x14ac:dyDescent="0.25">
      <c r="A458" s="7"/>
      <c r="B458" s="7" t="e">
        <f>#REF!</f>
        <v>#REF!</v>
      </c>
      <c r="C458" s="7" t="e">
        <f>#REF!</f>
        <v>#REF!</v>
      </c>
      <c r="D458" s="7" t="e">
        <f>#REF!</f>
        <v>#REF!</v>
      </c>
      <c r="E458" s="7" t="e">
        <f>#REF!</f>
        <v>#REF!</v>
      </c>
      <c r="F458" s="7"/>
      <c r="G458" s="21"/>
      <c r="H458" s="2"/>
      <c r="I458" s="2"/>
    </row>
    <row r="459" spans="1:9" x14ac:dyDescent="0.25">
      <c r="A459" s="7"/>
      <c r="B459" s="7" t="e">
        <f>#REF!</f>
        <v>#REF!</v>
      </c>
      <c r="C459" s="7" t="e">
        <f>#REF!</f>
        <v>#REF!</v>
      </c>
      <c r="D459" s="7" t="e">
        <f>#REF!</f>
        <v>#REF!</v>
      </c>
      <c r="E459" s="7" t="e">
        <f>#REF!</f>
        <v>#REF!</v>
      </c>
      <c r="F459" s="7"/>
      <c r="G459" s="21"/>
      <c r="H459" s="2"/>
      <c r="I459" s="2"/>
    </row>
    <row r="460" spans="1:9" x14ac:dyDescent="0.25">
      <c r="A460" s="7"/>
      <c r="B460" s="7" t="e">
        <f>#REF!</f>
        <v>#REF!</v>
      </c>
      <c r="C460" s="7" t="e">
        <f>#REF!</f>
        <v>#REF!</v>
      </c>
      <c r="D460" s="7" t="e">
        <f>#REF!</f>
        <v>#REF!</v>
      </c>
      <c r="E460" s="7" t="e">
        <f>#REF!</f>
        <v>#REF!</v>
      </c>
      <c r="F460" s="7"/>
      <c r="G460" s="21"/>
      <c r="H460" s="2"/>
      <c r="I460" s="2"/>
    </row>
    <row r="461" spans="1:9" x14ac:dyDescent="0.25">
      <c r="A461" s="7" t="e">
        <f>#REF!</f>
        <v>#REF!</v>
      </c>
      <c r="B461" s="7" t="e">
        <f>#REF!</f>
        <v>#REF!</v>
      </c>
      <c r="C461" s="27" t="e">
        <f>#REF!</f>
        <v>#REF!</v>
      </c>
      <c r="D461" s="7" t="e">
        <f>#REF!</f>
        <v>#REF!</v>
      </c>
      <c r="E461" s="7" t="e">
        <f>#REF!</f>
        <v>#REF!</v>
      </c>
      <c r="F461" s="7"/>
      <c r="G461" s="21" t="e">
        <f>IF(N(A461)&gt;0,VLOOKUP(A461,Body!$A$4:$F$259,5,0),"")</f>
        <v>#REF!</v>
      </c>
      <c r="H461" s="2" t="e">
        <f>IF(N(A461)&gt;0,VLOOKUP(A461,Body!$A$4:$F$259,6,0),"")</f>
        <v>#REF!</v>
      </c>
      <c r="I461" s="2" t="e">
        <f>IF(N(A461)&gt;0,VLOOKUP(A461,Body!$A$4:$F$259,2,0),"")</f>
        <v>#REF!</v>
      </c>
    </row>
    <row r="462" spans="1:9" x14ac:dyDescent="0.25">
      <c r="A462" s="7"/>
      <c r="B462" s="7" t="e">
        <f>#REF!</f>
        <v>#REF!</v>
      </c>
      <c r="C462" s="7" t="e">
        <f>#REF!</f>
        <v>#REF!</v>
      </c>
      <c r="D462" s="7" t="e">
        <f>#REF!</f>
        <v>#REF!</v>
      </c>
      <c r="E462" s="7" t="e">
        <f>#REF!</f>
        <v>#REF!</v>
      </c>
      <c r="F462" s="7"/>
      <c r="G462" s="21"/>
      <c r="H462" s="2"/>
      <c r="I462" s="2"/>
    </row>
    <row r="463" spans="1:9" x14ac:dyDescent="0.25">
      <c r="A463" s="7"/>
      <c r="B463" s="7" t="e">
        <f>#REF!</f>
        <v>#REF!</v>
      </c>
      <c r="C463" s="7" t="e">
        <f>#REF!</f>
        <v>#REF!</v>
      </c>
      <c r="D463" s="7" t="e">
        <f>#REF!</f>
        <v>#REF!</v>
      </c>
      <c r="E463" s="7" t="e">
        <f>#REF!</f>
        <v>#REF!</v>
      </c>
      <c r="F463" s="7"/>
      <c r="G463" s="21"/>
      <c r="H463" s="2"/>
      <c r="I463" s="2"/>
    </row>
    <row r="464" spans="1:9" x14ac:dyDescent="0.25">
      <c r="A464" s="7"/>
      <c r="B464" s="7" t="e">
        <f>#REF!</f>
        <v>#REF!</v>
      </c>
      <c r="C464" s="7" t="e">
        <f>#REF!</f>
        <v>#REF!</v>
      </c>
      <c r="D464" s="7" t="e">
        <f>#REF!</f>
        <v>#REF!</v>
      </c>
      <c r="E464" s="7" t="e">
        <f>#REF!</f>
        <v>#REF!</v>
      </c>
      <c r="F464" s="7"/>
      <c r="G464" s="21"/>
      <c r="H464" s="2"/>
      <c r="I464" s="2"/>
    </row>
    <row r="465" spans="1:9" x14ac:dyDescent="0.25">
      <c r="A465" s="7" t="e">
        <f>#REF!</f>
        <v>#REF!</v>
      </c>
      <c r="B465" s="7" t="e">
        <f>#REF!</f>
        <v>#REF!</v>
      </c>
      <c r="C465" s="27" t="e">
        <f>#REF!</f>
        <v>#REF!</v>
      </c>
      <c r="D465" s="7" t="e">
        <f>#REF!</f>
        <v>#REF!</v>
      </c>
      <c r="E465" s="7" t="e">
        <f>#REF!</f>
        <v>#REF!</v>
      </c>
      <c r="F465" s="7"/>
      <c r="G465" s="21" t="e">
        <f>IF(N(A465)&gt;0,VLOOKUP(A465,Body!$A$4:$F$259,5,0),"")</f>
        <v>#REF!</v>
      </c>
      <c r="H465" s="2" t="e">
        <f>IF(N(A465)&gt;0,VLOOKUP(A465,Body!$A$4:$F$259,6,0),"")</f>
        <v>#REF!</v>
      </c>
      <c r="I465" s="2" t="e">
        <f>IF(N(A465)&gt;0,VLOOKUP(A465,Body!$A$4:$F$259,2,0),"")</f>
        <v>#REF!</v>
      </c>
    </row>
    <row r="466" spans="1:9" x14ac:dyDescent="0.25">
      <c r="A466" s="7"/>
      <c r="B466" s="7" t="e">
        <f>#REF!</f>
        <v>#REF!</v>
      </c>
      <c r="C466" s="7" t="e">
        <f>#REF!</f>
        <v>#REF!</v>
      </c>
      <c r="D466" s="7" t="e">
        <f>#REF!</f>
        <v>#REF!</v>
      </c>
      <c r="E466" s="7" t="e">
        <f>#REF!</f>
        <v>#REF!</v>
      </c>
      <c r="F466" s="7"/>
      <c r="G466" s="21"/>
      <c r="H466" s="2"/>
      <c r="I466" s="2"/>
    </row>
    <row r="467" spans="1:9" x14ac:dyDescent="0.25">
      <c r="A467" s="7"/>
      <c r="B467" s="7" t="e">
        <f>#REF!</f>
        <v>#REF!</v>
      </c>
      <c r="C467" s="7" t="e">
        <f>#REF!</f>
        <v>#REF!</v>
      </c>
      <c r="D467" s="7" t="e">
        <f>#REF!</f>
        <v>#REF!</v>
      </c>
      <c r="E467" s="7" t="e">
        <f>#REF!</f>
        <v>#REF!</v>
      </c>
      <c r="F467" s="7"/>
      <c r="G467" s="21"/>
      <c r="H467" s="2"/>
      <c r="I467" s="2"/>
    </row>
    <row r="468" spans="1:9" x14ac:dyDescent="0.25">
      <c r="A468" s="7"/>
      <c r="B468" s="7" t="e">
        <f>#REF!</f>
        <v>#REF!</v>
      </c>
      <c r="C468" s="7" t="e">
        <f>#REF!</f>
        <v>#REF!</v>
      </c>
      <c r="D468" s="7" t="e">
        <f>#REF!</f>
        <v>#REF!</v>
      </c>
      <c r="E468" s="7" t="e">
        <f>#REF!</f>
        <v>#REF!</v>
      </c>
      <c r="F468" s="7"/>
      <c r="G468" s="21"/>
      <c r="H468" s="2"/>
      <c r="I468" s="2"/>
    </row>
    <row r="469" spans="1:9" x14ac:dyDescent="0.25">
      <c r="A469" s="7" t="e">
        <f>#REF!</f>
        <v>#REF!</v>
      </c>
      <c r="B469" s="7" t="e">
        <f>#REF!</f>
        <v>#REF!</v>
      </c>
      <c r="C469" s="27" t="e">
        <f>#REF!</f>
        <v>#REF!</v>
      </c>
      <c r="D469" s="7" t="e">
        <f>#REF!</f>
        <v>#REF!</v>
      </c>
      <c r="E469" s="7" t="e">
        <f>#REF!</f>
        <v>#REF!</v>
      </c>
      <c r="F469" s="7"/>
      <c r="G469" s="21" t="e">
        <f>IF(N(A469)&gt;0,VLOOKUP(A469,Body!$A$4:$F$259,5,0),"")</f>
        <v>#REF!</v>
      </c>
      <c r="H469" s="2" t="e">
        <f>IF(N(A469)&gt;0,VLOOKUP(A469,Body!$A$4:$F$259,6,0),"")</f>
        <v>#REF!</v>
      </c>
      <c r="I469" s="2" t="e">
        <f>IF(N(A469)&gt;0,VLOOKUP(A469,Body!$A$4:$F$259,2,0),"")</f>
        <v>#REF!</v>
      </c>
    </row>
    <row r="470" spans="1:9" x14ac:dyDescent="0.25">
      <c r="A470" s="7"/>
      <c r="B470" s="7" t="e">
        <f>#REF!</f>
        <v>#REF!</v>
      </c>
      <c r="C470" s="7" t="e">
        <f>#REF!</f>
        <v>#REF!</v>
      </c>
      <c r="D470" s="7" t="e">
        <f>#REF!</f>
        <v>#REF!</v>
      </c>
      <c r="E470" s="7" t="e">
        <f>#REF!</f>
        <v>#REF!</v>
      </c>
      <c r="F470" s="7"/>
      <c r="G470" s="21"/>
      <c r="H470" s="2"/>
      <c r="I470" s="2"/>
    </row>
    <row r="471" spans="1:9" x14ac:dyDescent="0.25">
      <c r="A471" s="7"/>
      <c r="B471" s="7" t="e">
        <f>#REF!</f>
        <v>#REF!</v>
      </c>
      <c r="C471" s="7" t="e">
        <f>#REF!</f>
        <v>#REF!</v>
      </c>
      <c r="D471" s="7" t="e">
        <f>#REF!</f>
        <v>#REF!</v>
      </c>
      <c r="E471" s="7" t="e">
        <f>#REF!</f>
        <v>#REF!</v>
      </c>
      <c r="F471" s="7"/>
      <c r="G471" s="21"/>
      <c r="H471" s="2"/>
      <c r="I471" s="2"/>
    </row>
    <row r="472" spans="1:9" x14ac:dyDescent="0.25">
      <c r="A472" s="7"/>
      <c r="B472" s="7" t="e">
        <f>#REF!</f>
        <v>#REF!</v>
      </c>
      <c r="C472" s="7" t="e">
        <f>#REF!</f>
        <v>#REF!</v>
      </c>
      <c r="D472" s="7" t="e">
        <f>#REF!</f>
        <v>#REF!</v>
      </c>
      <c r="E472" s="7" t="e">
        <f>#REF!</f>
        <v>#REF!</v>
      </c>
      <c r="F472" s="7"/>
      <c r="G472" s="21"/>
      <c r="H472" s="2"/>
      <c r="I472" s="2"/>
    </row>
    <row r="473" spans="1:9" x14ac:dyDescent="0.25">
      <c r="A473" s="7" t="e">
        <f>#REF!</f>
        <v>#REF!</v>
      </c>
      <c r="B473" s="7" t="e">
        <f>#REF!</f>
        <v>#REF!</v>
      </c>
      <c r="C473" s="27" t="e">
        <f>#REF!</f>
        <v>#REF!</v>
      </c>
      <c r="D473" s="7" t="e">
        <f>#REF!</f>
        <v>#REF!</v>
      </c>
      <c r="E473" s="7" t="e">
        <f>#REF!</f>
        <v>#REF!</v>
      </c>
      <c r="F473" s="7"/>
      <c r="G473" s="21" t="e">
        <f>IF(N(A473)&gt;0,VLOOKUP(A473,Body!$A$4:$F$259,5,0),"")</f>
        <v>#REF!</v>
      </c>
      <c r="H473" s="2" t="e">
        <f>IF(N(A473)&gt;0,VLOOKUP(A473,Body!$A$4:$F$259,6,0),"")</f>
        <v>#REF!</v>
      </c>
      <c r="I473" s="2" t="e">
        <f>IF(N(A473)&gt;0,VLOOKUP(A473,Body!$A$4:$F$259,2,0),"")</f>
        <v>#REF!</v>
      </c>
    </row>
    <row r="474" spans="1:9" x14ac:dyDescent="0.25">
      <c r="A474" s="7"/>
      <c r="B474" s="7" t="e">
        <f>#REF!</f>
        <v>#REF!</v>
      </c>
      <c r="C474" s="7" t="e">
        <f>#REF!</f>
        <v>#REF!</v>
      </c>
      <c r="D474" s="7" t="e">
        <f>#REF!</f>
        <v>#REF!</v>
      </c>
      <c r="E474" s="7" t="e">
        <f>#REF!</f>
        <v>#REF!</v>
      </c>
      <c r="F474" s="7"/>
      <c r="G474" s="21"/>
      <c r="H474" s="2"/>
      <c r="I474" s="2"/>
    </row>
    <row r="475" spans="1:9" x14ac:dyDescent="0.25">
      <c r="A475" s="7"/>
      <c r="B475" s="7" t="e">
        <f>#REF!</f>
        <v>#REF!</v>
      </c>
      <c r="C475" s="7" t="e">
        <f>#REF!</f>
        <v>#REF!</v>
      </c>
      <c r="D475" s="7" t="e">
        <f>#REF!</f>
        <v>#REF!</v>
      </c>
      <c r="E475" s="7" t="e">
        <f>#REF!</f>
        <v>#REF!</v>
      </c>
      <c r="F475" s="7"/>
      <c r="G475" s="21"/>
      <c r="H475" s="2"/>
      <c r="I475" s="2"/>
    </row>
    <row r="476" spans="1:9" x14ac:dyDescent="0.25">
      <c r="A476" s="7"/>
      <c r="B476" s="7" t="e">
        <f>#REF!</f>
        <v>#REF!</v>
      </c>
      <c r="C476" s="7" t="e">
        <f>#REF!</f>
        <v>#REF!</v>
      </c>
      <c r="D476" s="7" t="e">
        <f>#REF!</f>
        <v>#REF!</v>
      </c>
      <c r="E476" s="7" t="e">
        <f>#REF!</f>
        <v>#REF!</v>
      </c>
      <c r="F476" s="7"/>
      <c r="G476" s="21"/>
      <c r="H476" s="2"/>
      <c r="I476" s="2"/>
    </row>
    <row r="477" spans="1:9" x14ac:dyDescent="0.25">
      <c r="A477" s="7" t="e">
        <f>#REF!</f>
        <v>#REF!</v>
      </c>
      <c r="B477" s="7" t="e">
        <f>#REF!</f>
        <v>#REF!</v>
      </c>
      <c r="C477" s="27" t="e">
        <f>#REF!</f>
        <v>#REF!</v>
      </c>
      <c r="D477" s="7" t="e">
        <f>#REF!</f>
        <v>#REF!</v>
      </c>
      <c r="E477" s="7" t="e">
        <f>#REF!</f>
        <v>#REF!</v>
      </c>
      <c r="F477" s="7"/>
      <c r="G477" s="21" t="e">
        <f>IF(N(A477)&gt;0,VLOOKUP(A477,Body!$A$4:$F$259,5,0),"")</f>
        <v>#REF!</v>
      </c>
      <c r="H477" s="2" t="e">
        <f>IF(N(A477)&gt;0,VLOOKUP(A477,Body!$A$4:$F$259,6,0),"")</f>
        <v>#REF!</v>
      </c>
      <c r="I477" s="2" t="e">
        <f>IF(N(A477)&gt;0,VLOOKUP(A477,Body!$A$4:$F$259,2,0),"")</f>
        <v>#REF!</v>
      </c>
    </row>
    <row r="478" spans="1:9" x14ac:dyDescent="0.25">
      <c r="A478" s="7"/>
      <c r="B478" s="7" t="e">
        <f>#REF!</f>
        <v>#REF!</v>
      </c>
      <c r="C478" s="7" t="e">
        <f>#REF!</f>
        <v>#REF!</v>
      </c>
      <c r="D478" s="7" t="e">
        <f>#REF!</f>
        <v>#REF!</v>
      </c>
      <c r="E478" s="7" t="e">
        <f>#REF!</f>
        <v>#REF!</v>
      </c>
      <c r="F478" s="7"/>
      <c r="G478" s="21"/>
      <c r="H478" s="2"/>
      <c r="I478" s="2"/>
    </row>
    <row r="479" spans="1:9" x14ac:dyDescent="0.25">
      <c r="A479" s="7"/>
      <c r="B479" s="7" t="e">
        <f>#REF!</f>
        <v>#REF!</v>
      </c>
      <c r="C479" s="7" t="e">
        <f>#REF!</f>
        <v>#REF!</v>
      </c>
      <c r="D479" s="7" t="e">
        <f>#REF!</f>
        <v>#REF!</v>
      </c>
      <c r="E479" s="7" t="e">
        <f>#REF!</f>
        <v>#REF!</v>
      </c>
      <c r="F479" s="7"/>
      <c r="G479" s="21"/>
      <c r="H479" s="2"/>
      <c r="I479" s="2"/>
    </row>
    <row r="480" spans="1:9" x14ac:dyDescent="0.25">
      <c r="A480" s="7"/>
      <c r="B480" s="7" t="e">
        <f>#REF!</f>
        <v>#REF!</v>
      </c>
      <c r="C480" s="7" t="e">
        <f>#REF!</f>
        <v>#REF!</v>
      </c>
      <c r="D480" s="7" t="e">
        <f>#REF!</f>
        <v>#REF!</v>
      </c>
      <c r="E480" s="7" t="e">
        <f>#REF!</f>
        <v>#REF!</v>
      </c>
      <c r="F480" s="7"/>
      <c r="G480" s="21"/>
      <c r="H480" s="2"/>
      <c r="I480" s="2"/>
    </row>
    <row r="481" spans="1:9" x14ac:dyDescent="0.25">
      <c r="A481" s="7" t="e">
        <f>#REF!</f>
        <v>#REF!</v>
      </c>
      <c r="B481" s="7" t="e">
        <f>#REF!</f>
        <v>#REF!</v>
      </c>
      <c r="C481" s="27" t="e">
        <f>#REF!</f>
        <v>#REF!</v>
      </c>
      <c r="D481" s="7" t="e">
        <f>#REF!</f>
        <v>#REF!</v>
      </c>
      <c r="E481" s="7" t="e">
        <f>#REF!</f>
        <v>#REF!</v>
      </c>
      <c r="F481" s="7"/>
      <c r="G481" s="21" t="e">
        <f>IF(N(A481)&gt;0,VLOOKUP(A481,Body!$A$4:$F$259,5,0),"")</f>
        <v>#REF!</v>
      </c>
      <c r="H481" s="2" t="e">
        <f>IF(N(A481)&gt;0,VLOOKUP(A481,Body!$A$4:$F$259,6,0),"")</f>
        <v>#REF!</v>
      </c>
      <c r="I481" s="2" t="e">
        <f>IF(N(A481)&gt;0,VLOOKUP(A481,Body!$A$4:$F$259,2,0),"")</f>
        <v>#REF!</v>
      </c>
    </row>
    <row r="482" spans="1:9" x14ac:dyDescent="0.25">
      <c r="A482" s="7"/>
      <c r="B482" s="7" t="e">
        <f>#REF!</f>
        <v>#REF!</v>
      </c>
      <c r="C482" s="7" t="e">
        <f>#REF!</f>
        <v>#REF!</v>
      </c>
      <c r="D482" s="7" t="e">
        <f>#REF!</f>
        <v>#REF!</v>
      </c>
      <c r="E482" s="7" t="e">
        <f>#REF!</f>
        <v>#REF!</v>
      </c>
      <c r="F482" s="7"/>
      <c r="G482" s="21"/>
      <c r="H482" s="2"/>
      <c r="I482" s="2"/>
    </row>
    <row r="483" spans="1:9" x14ac:dyDescent="0.25">
      <c r="A483" s="7"/>
      <c r="B483" s="7" t="e">
        <f>#REF!</f>
        <v>#REF!</v>
      </c>
      <c r="C483" s="7" t="e">
        <f>#REF!</f>
        <v>#REF!</v>
      </c>
      <c r="D483" s="7" t="e">
        <f>#REF!</f>
        <v>#REF!</v>
      </c>
      <c r="E483" s="7" t="e">
        <f>#REF!</f>
        <v>#REF!</v>
      </c>
      <c r="F483" s="7"/>
      <c r="G483" s="21"/>
      <c r="H483" s="2"/>
      <c r="I483" s="2"/>
    </row>
    <row r="484" spans="1:9" x14ac:dyDescent="0.25">
      <c r="A484" s="7"/>
      <c r="B484" s="7" t="e">
        <f>#REF!</f>
        <v>#REF!</v>
      </c>
      <c r="C484" s="7" t="e">
        <f>#REF!</f>
        <v>#REF!</v>
      </c>
      <c r="D484" s="7" t="e">
        <f>#REF!</f>
        <v>#REF!</v>
      </c>
      <c r="E484" s="7" t="e">
        <f>#REF!</f>
        <v>#REF!</v>
      </c>
      <c r="F484" s="7"/>
      <c r="G484" s="21"/>
      <c r="H484" s="2"/>
      <c r="I484" s="2"/>
    </row>
    <row r="485" spans="1:9" x14ac:dyDescent="0.25">
      <c r="A485" s="7" t="e">
        <f>#REF!</f>
        <v>#REF!</v>
      </c>
      <c r="B485" s="7" t="e">
        <f>#REF!</f>
        <v>#REF!</v>
      </c>
      <c r="C485" s="27" t="e">
        <f>#REF!</f>
        <v>#REF!</v>
      </c>
      <c r="D485" s="7" t="e">
        <f>#REF!</f>
        <v>#REF!</v>
      </c>
      <c r="E485" s="7" t="e">
        <f>#REF!</f>
        <v>#REF!</v>
      </c>
      <c r="F485" s="7"/>
      <c r="G485" s="21" t="e">
        <f>IF(N(A485)&gt;0,VLOOKUP(A485,Body!$A$4:$F$259,5,0),"")</f>
        <v>#REF!</v>
      </c>
      <c r="H485" s="2" t="e">
        <f>IF(N(A485)&gt;0,VLOOKUP(A485,Body!$A$4:$F$259,6,0),"")</f>
        <v>#REF!</v>
      </c>
      <c r="I485" s="2" t="e">
        <f>IF(N(A485)&gt;0,VLOOKUP(A485,Body!$A$4:$F$259,2,0),"")</f>
        <v>#REF!</v>
      </c>
    </row>
    <row r="486" spans="1:9" x14ac:dyDescent="0.25">
      <c r="A486" s="7"/>
      <c r="B486" s="7" t="e">
        <f>#REF!</f>
        <v>#REF!</v>
      </c>
      <c r="C486" s="7" t="e">
        <f>#REF!</f>
        <v>#REF!</v>
      </c>
      <c r="D486" s="7" t="e">
        <f>#REF!</f>
        <v>#REF!</v>
      </c>
      <c r="E486" s="7" t="e">
        <f>#REF!</f>
        <v>#REF!</v>
      </c>
      <c r="F486" s="7"/>
      <c r="G486" s="21"/>
      <c r="H486" s="2"/>
      <c r="I486" s="2"/>
    </row>
    <row r="487" spans="1:9" x14ac:dyDescent="0.25">
      <c r="A487" s="7"/>
      <c r="B487" s="7" t="e">
        <f>#REF!</f>
        <v>#REF!</v>
      </c>
      <c r="C487" s="7" t="e">
        <f>#REF!</f>
        <v>#REF!</v>
      </c>
      <c r="D487" s="7" t="e">
        <f>#REF!</f>
        <v>#REF!</v>
      </c>
      <c r="E487" s="7" t="e">
        <f>#REF!</f>
        <v>#REF!</v>
      </c>
      <c r="F487" s="7"/>
      <c r="G487" s="21"/>
      <c r="H487" s="2"/>
      <c r="I487" s="2"/>
    </row>
    <row r="488" spans="1:9" x14ac:dyDescent="0.25">
      <c r="A488" s="7"/>
      <c r="B488" s="7" t="e">
        <f>#REF!</f>
        <v>#REF!</v>
      </c>
      <c r="C488" s="7" t="e">
        <f>#REF!</f>
        <v>#REF!</v>
      </c>
      <c r="D488" s="7" t="e">
        <f>#REF!</f>
        <v>#REF!</v>
      </c>
      <c r="E488" s="7" t="e">
        <f>#REF!</f>
        <v>#REF!</v>
      </c>
      <c r="F488" s="7"/>
      <c r="G488" s="21"/>
      <c r="H488" s="2"/>
      <c r="I488" s="2"/>
    </row>
    <row r="489" spans="1:9" x14ac:dyDescent="0.25">
      <c r="A489" s="7" t="e">
        <f>#REF!</f>
        <v>#REF!</v>
      </c>
      <c r="B489" s="7" t="e">
        <f>#REF!</f>
        <v>#REF!</v>
      </c>
      <c r="C489" s="27" t="e">
        <f>#REF!</f>
        <v>#REF!</v>
      </c>
      <c r="D489" s="7" t="e">
        <f>#REF!</f>
        <v>#REF!</v>
      </c>
      <c r="E489" s="7" t="e">
        <f>#REF!</f>
        <v>#REF!</v>
      </c>
      <c r="F489" s="7"/>
      <c r="G489" s="21" t="e">
        <f>IF(N(A489)&gt;0,VLOOKUP(A489,Body!$A$4:$F$259,5,0),"")</f>
        <v>#REF!</v>
      </c>
      <c r="H489" s="2" t="e">
        <f>IF(N(A489)&gt;0,VLOOKUP(A489,Body!$A$4:$F$259,6,0),"")</f>
        <v>#REF!</v>
      </c>
      <c r="I489" s="2" t="e">
        <f>IF(N(A489)&gt;0,VLOOKUP(A489,Body!$A$4:$F$259,2,0),"")</f>
        <v>#REF!</v>
      </c>
    </row>
    <row r="490" spans="1:9" x14ac:dyDescent="0.25">
      <c r="A490" s="7"/>
      <c r="B490" s="7" t="e">
        <f>#REF!</f>
        <v>#REF!</v>
      </c>
      <c r="C490" s="7" t="e">
        <f>#REF!</f>
        <v>#REF!</v>
      </c>
      <c r="D490" s="7" t="e">
        <f>#REF!</f>
        <v>#REF!</v>
      </c>
      <c r="E490" s="7" t="e">
        <f>#REF!</f>
        <v>#REF!</v>
      </c>
      <c r="F490" s="7"/>
      <c r="G490" s="21"/>
      <c r="H490" s="2"/>
      <c r="I490" s="2"/>
    </row>
    <row r="491" spans="1:9" x14ac:dyDescent="0.25">
      <c r="A491" s="7"/>
      <c r="B491" s="7" t="e">
        <f>#REF!</f>
        <v>#REF!</v>
      </c>
      <c r="C491" s="7" t="e">
        <f>#REF!</f>
        <v>#REF!</v>
      </c>
      <c r="D491" s="7" t="e">
        <f>#REF!</f>
        <v>#REF!</v>
      </c>
      <c r="E491" s="7" t="e">
        <f>#REF!</f>
        <v>#REF!</v>
      </c>
      <c r="F491" s="7"/>
      <c r="G491" s="21"/>
      <c r="H491" s="2"/>
      <c r="I491" s="2"/>
    </row>
    <row r="492" spans="1:9" x14ac:dyDescent="0.25">
      <c r="A492" s="7"/>
      <c r="B492" s="7" t="e">
        <f>#REF!</f>
        <v>#REF!</v>
      </c>
      <c r="C492" s="7" t="e">
        <f>#REF!</f>
        <v>#REF!</v>
      </c>
      <c r="D492" s="7" t="e">
        <f>#REF!</f>
        <v>#REF!</v>
      </c>
      <c r="E492" s="7" t="e">
        <f>#REF!</f>
        <v>#REF!</v>
      </c>
      <c r="F492" s="7"/>
      <c r="G492" s="21"/>
      <c r="H492" s="2"/>
      <c r="I492" s="2"/>
    </row>
    <row r="493" spans="1:9" x14ac:dyDescent="0.25">
      <c r="A493" s="7" t="e">
        <f>#REF!</f>
        <v>#REF!</v>
      </c>
      <c r="B493" s="7" t="e">
        <f>#REF!</f>
        <v>#REF!</v>
      </c>
      <c r="C493" s="27" t="e">
        <f>#REF!</f>
        <v>#REF!</v>
      </c>
      <c r="D493" s="7" t="e">
        <f>#REF!</f>
        <v>#REF!</v>
      </c>
      <c r="E493" s="7" t="e">
        <f>#REF!</f>
        <v>#REF!</v>
      </c>
      <c r="F493" s="7"/>
      <c r="G493" s="21" t="e">
        <f>IF(N(A493)&gt;0,VLOOKUP(A493,Body!$A$4:$F$259,5,0),"")</f>
        <v>#REF!</v>
      </c>
      <c r="H493" s="2" t="e">
        <f>IF(N(A493)&gt;0,VLOOKUP(A493,Body!$A$4:$F$259,6,0),"")</f>
        <v>#REF!</v>
      </c>
      <c r="I493" s="2" t="e">
        <f>IF(N(A493)&gt;0,VLOOKUP(A493,Body!$A$4:$F$259,2,0),"")</f>
        <v>#REF!</v>
      </c>
    </row>
    <row r="494" spans="1:9" x14ac:dyDescent="0.25">
      <c r="A494" s="7"/>
      <c r="B494" s="7" t="e">
        <f>#REF!</f>
        <v>#REF!</v>
      </c>
      <c r="C494" s="7" t="e">
        <f>#REF!</f>
        <v>#REF!</v>
      </c>
      <c r="D494" s="7" t="e">
        <f>#REF!</f>
        <v>#REF!</v>
      </c>
      <c r="E494" s="7" t="e">
        <f>#REF!</f>
        <v>#REF!</v>
      </c>
      <c r="F494" s="7"/>
      <c r="G494" s="21"/>
      <c r="H494" s="2"/>
      <c r="I494" s="2"/>
    </row>
    <row r="495" spans="1:9" x14ac:dyDescent="0.25">
      <c r="A495" s="7"/>
      <c r="B495" s="7" t="e">
        <f>#REF!</f>
        <v>#REF!</v>
      </c>
      <c r="C495" s="7" t="e">
        <f>#REF!</f>
        <v>#REF!</v>
      </c>
      <c r="D495" s="7" t="e">
        <f>#REF!</f>
        <v>#REF!</v>
      </c>
      <c r="E495" s="7" t="e">
        <f>#REF!</f>
        <v>#REF!</v>
      </c>
      <c r="F495" s="7"/>
      <c r="G495" s="21"/>
      <c r="H495" s="2"/>
      <c r="I495" s="2"/>
    </row>
    <row r="496" spans="1:9" x14ac:dyDescent="0.25">
      <c r="A496" s="7"/>
      <c r="B496" s="7" t="e">
        <f>#REF!</f>
        <v>#REF!</v>
      </c>
      <c r="C496" s="7" t="e">
        <f>#REF!</f>
        <v>#REF!</v>
      </c>
      <c r="D496" s="7" t="e">
        <f>#REF!</f>
        <v>#REF!</v>
      </c>
      <c r="E496" s="7" t="e">
        <f>#REF!</f>
        <v>#REF!</v>
      </c>
      <c r="F496" s="7"/>
      <c r="G496" s="21"/>
      <c r="H496" s="2"/>
      <c r="I496" s="2"/>
    </row>
    <row r="497" spans="1:9" x14ac:dyDescent="0.25">
      <c r="A497" s="7" t="e">
        <f>#REF!</f>
        <v>#REF!</v>
      </c>
      <c r="B497" s="7" t="e">
        <f>#REF!</f>
        <v>#REF!</v>
      </c>
      <c r="C497" s="27" t="e">
        <f>#REF!</f>
        <v>#REF!</v>
      </c>
      <c r="D497" s="7" t="e">
        <f>#REF!</f>
        <v>#REF!</v>
      </c>
      <c r="E497" s="7" t="e">
        <f>#REF!</f>
        <v>#REF!</v>
      </c>
      <c r="F497" s="7"/>
      <c r="G497" s="21" t="e">
        <f>IF(N(A497)&gt;0,VLOOKUP(A497,Body!$A$4:$F$259,5,0),"")</f>
        <v>#REF!</v>
      </c>
      <c r="H497" s="2" t="e">
        <f>IF(N(A497)&gt;0,VLOOKUP(A497,Body!$A$4:$F$259,6,0),"")</f>
        <v>#REF!</v>
      </c>
      <c r="I497" s="2" t="e">
        <f>IF(N(A497)&gt;0,VLOOKUP(A497,Body!$A$4:$F$259,2,0),"")</f>
        <v>#REF!</v>
      </c>
    </row>
    <row r="498" spans="1:9" x14ac:dyDescent="0.25">
      <c r="A498" s="7"/>
      <c r="B498" s="7" t="e">
        <f>#REF!</f>
        <v>#REF!</v>
      </c>
      <c r="C498" s="7" t="e">
        <f>#REF!</f>
        <v>#REF!</v>
      </c>
      <c r="D498" s="7" t="e">
        <f>#REF!</f>
        <v>#REF!</v>
      </c>
      <c r="E498" s="7" t="e">
        <f>#REF!</f>
        <v>#REF!</v>
      </c>
      <c r="F498" s="7"/>
      <c r="G498" s="21"/>
      <c r="H498" s="2"/>
      <c r="I498" s="2"/>
    </row>
    <row r="499" spans="1:9" x14ac:dyDescent="0.25">
      <c r="A499" s="7"/>
      <c r="B499" s="7" t="e">
        <f>#REF!</f>
        <v>#REF!</v>
      </c>
      <c r="C499" s="7" t="e">
        <f>#REF!</f>
        <v>#REF!</v>
      </c>
      <c r="D499" s="7" t="e">
        <f>#REF!</f>
        <v>#REF!</v>
      </c>
      <c r="E499" s="7" t="e">
        <f>#REF!</f>
        <v>#REF!</v>
      </c>
      <c r="F499" s="7"/>
      <c r="G499" s="21"/>
      <c r="H499" s="2"/>
      <c r="I499" s="2"/>
    </row>
    <row r="500" spans="1:9" x14ac:dyDescent="0.25">
      <c r="A500" s="7"/>
      <c r="B500" s="7" t="e">
        <f>#REF!</f>
        <v>#REF!</v>
      </c>
      <c r="C500" s="7" t="e">
        <f>#REF!</f>
        <v>#REF!</v>
      </c>
      <c r="D500" s="7" t="e">
        <f>#REF!</f>
        <v>#REF!</v>
      </c>
      <c r="E500" s="7" t="e">
        <f>#REF!</f>
        <v>#REF!</v>
      </c>
      <c r="F500" s="7"/>
      <c r="G500" s="21"/>
      <c r="H500" s="2"/>
      <c r="I500" s="2"/>
    </row>
    <row r="501" spans="1:9" x14ac:dyDescent="0.25">
      <c r="A501" s="7" t="e">
        <f>#REF!</f>
        <v>#REF!</v>
      </c>
      <c r="B501" s="7" t="e">
        <f>#REF!</f>
        <v>#REF!</v>
      </c>
      <c r="C501" s="27" t="e">
        <f>#REF!</f>
        <v>#REF!</v>
      </c>
      <c r="D501" s="7" t="e">
        <f>#REF!</f>
        <v>#REF!</v>
      </c>
      <c r="E501" s="7" t="e">
        <f>#REF!</f>
        <v>#REF!</v>
      </c>
      <c r="F501" s="7"/>
      <c r="G501" s="21" t="e">
        <f>IF(N(A501)&gt;0,VLOOKUP(A501,Body!$A$4:$F$259,5,0),"")</f>
        <v>#REF!</v>
      </c>
      <c r="H501" s="2" t="e">
        <f>IF(N(A501)&gt;0,VLOOKUP(A501,Body!$A$4:$F$259,6,0),"")</f>
        <v>#REF!</v>
      </c>
      <c r="I501" s="2" t="e">
        <f>IF(N(A501)&gt;0,VLOOKUP(A501,Body!$A$4:$F$259,2,0),"")</f>
        <v>#REF!</v>
      </c>
    </row>
    <row r="502" spans="1:9" x14ac:dyDescent="0.25">
      <c r="A502" s="7"/>
      <c r="B502" s="7" t="e">
        <f>#REF!</f>
        <v>#REF!</v>
      </c>
      <c r="C502" s="7" t="e">
        <f>#REF!</f>
        <v>#REF!</v>
      </c>
      <c r="D502" s="7" t="e">
        <f>#REF!</f>
        <v>#REF!</v>
      </c>
      <c r="E502" s="7" t="e">
        <f>#REF!</f>
        <v>#REF!</v>
      </c>
      <c r="F502" s="7"/>
      <c r="G502" s="21"/>
      <c r="H502" s="2"/>
      <c r="I502" s="2"/>
    </row>
    <row r="503" spans="1:9" x14ac:dyDescent="0.25">
      <c r="A503" s="7"/>
      <c r="B503" s="7" t="e">
        <f>#REF!</f>
        <v>#REF!</v>
      </c>
      <c r="C503" s="7" t="e">
        <f>#REF!</f>
        <v>#REF!</v>
      </c>
      <c r="D503" s="7" t="e">
        <f>#REF!</f>
        <v>#REF!</v>
      </c>
      <c r="E503" s="7" t="e">
        <f>#REF!</f>
        <v>#REF!</v>
      </c>
      <c r="F503" s="7"/>
      <c r="G503" s="21"/>
      <c r="H503" s="2"/>
      <c r="I503" s="2"/>
    </row>
    <row r="504" spans="1:9" x14ac:dyDescent="0.25">
      <c r="A504" s="7"/>
      <c r="B504" s="7" t="e">
        <f>#REF!</f>
        <v>#REF!</v>
      </c>
      <c r="C504" s="7" t="e">
        <f>#REF!</f>
        <v>#REF!</v>
      </c>
      <c r="D504" s="7" t="e">
        <f>#REF!</f>
        <v>#REF!</v>
      </c>
      <c r="E504" s="7" t="e">
        <f>#REF!</f>
        <v>#REF!</v>
      </c>
      <c r="F504" s="7"/>
      <c r="G504" s="21"/>
      <c r="H504" s="2"/>
      <c r="I504" s="2"/>
    </row>
    <row r="505" spans="1:9" x14ac:dyDescent="0.25">
      <c r="A505" s="7" t="e">
        <f>#REF!</f>
        <v>#REF!</v>
      </c>
      <c r="B505" s="7" t="e">
        <f>#REF!</f>
        <v>#REF!</v>
      </c>
      <c r="C505" s="27" t="e">
        <f>#REF!</f>
        <v>#REF!</v>
      </c>
      <c r="D505" s="7" t="e">
        <f>#REF!</f>
        <v>#REF!</v>
      </c>
      <c r="E505" s="7" t="e">
        <f>#REF!</f>
        <v>#REF!</v>
      </c>
      <c r="F505" s="7"/>
      <c r="G505" s="21" t="e">
        <f>IF(N(A505)&gt;0,VLOOKUP(A505,Body!$A$4:$F$259,5,0),"")</f>
        <v>#REF!</v>
      </c>
      <c r="H505" s="2" t="e">
        <f>IF(N(A505)&gt;0,VLOOKUP(A505,Body!$A$4:$F$259,6,0),"")</f>
        <v>#REF!</v>
      </c>
      <c r="I505" s="2" t="e">
        <f>IF(N(A505)&gt;0,VLOOKUP(A505,Body!$A$4:$F$259,2,0),"")</f>
        <v>#REF!</v>
      </c>
    </row>
    <row r="506" spans="1:9" x14ac:dyDescent="0.25">
      <c r="A506" s="7"/>
      <c r="B506" s="7" t="e">
        <f>#REF!</f>
        <v>#REF!</v>
      </c>
      <c r="C506" s="7" t="e">
        <f>#REF!</f>
        <v>#REF!</v>
      </c>
      <c r="D506" s="7" t="e">
        <f>#REF!</f>
        <v>#REF!</v>
      </c>
      <c r="E506" s="7" t="e">
        <f>#REF!</f>
        <v>#REF!</v>
      </c>
      <c r="F506" s="7"/>
      <c r="G506" s="21"/>
      <c r="H506" s="2"/>
      <c r="I506" s="2"/>
    </row>
    <row r="507" spans="1:9" x14ac:dyDescent="0.25">
      <c r="A507" s="7"/>
      <c r="B507" s="7" t="e">
        <f>#REF!</f>
        <v>#REF!</v>
      </c>
      <c r="C507" s="7" t="e">
        <f>#REF!</f>
        <v>#REF!</v>
      </c>
      <c r="D507" s="7" t="e">
        <f>#REF!</f>
        <v>#REF!</v>
      </c>
      <c r="E507" s="7" t="e">
        <f>#REF!</f>
        <v>#REF!</v>
      </c>
      <c r="F507" s="7"/>
      <c r="G507" s="21"/>
      <c r="H507" s="2"/>
      <c r="I507" s="2"/>
    </row>
    <row r="508" spans="1:9" x14ac:dyDescent="0.25">
      <c r="A508" s="7"/>
      <c r="B508" s="7" t="e">
        <f>#REF!</f>
        <v>#REF!</v>
      </c>
      <c r="C508" s="7" t="e">
        <f>#REF!</f>
        <v>#REF!</v>
      </c>
      <c r="D508" s="7" t="e">
        <f>#REF!</f>
        <v>#REF!</v>
      </c>
      <c r="E508" s="7" t="e">
        <f>#REF!</f>
        <v>#REF!</v>
      </c>
      <c r="F508" s="7"/>
      <c r="G508" s="21"/>
      <c r="H508" s="2"/>
      <c r="I508" s="2"/>
    </row>
    <row r="509" spans="1:9" x14ac:dyDescent="0.25">
      <c r="A509" s="7" t="e">
        <f>#REF!</f>
        <v>#REF!</v>
      </c>
      <c r="B509" s="7" t="e">
        <f>#REF!</f>
        <v>#REF!</v>
      </c>
      <c r="C509" s="27" t="e">
        <f>#REF!</f>
        <v>#REF!</v>
      </c>
      <c r="D509" s="7" t="e">
        <f>#REF!</f>
        <v>#REF!</v>
      </c>
      <c r="E509" s="7" t="e">
        <f>#REF!</f>
        <v>#REF!</v>
      </c>
      <c r="F509" s="7"/>
      <c r="G509" s="21" t="e">
        <f>IF(N(A509)&gt;0,VLOOKUP(A509,Body!$A$4:$F$259,5,0),"")</f>
        <v>#REF!</v>
      </c>
      <c r="H509" s="2" t="e">
        <f>IF(N(A509)&gt;0,VLOOKUP(A509,Body!$A$4:$F$259,6,0),"")</f>
        <v>#REF!</v>
      </c>
      <c r="I509" s="2" t="e">
        <f>IF(N(A509)&gt;0,VLOOKUP(A509,Body!$A$4:$F$259,2,0),"")</f>
        <v>#REF!</v>
      </c>
    </row>
    <row r="510" spans="1:9" x14ac:dyDescent="0.25">
      <c r="A510" s="7"/>
      <c r="B510" s="7" t="e">
        <f>#REF!</f>
        <v>#REF!</v>
      </c>
      <c r="C510" s="7" t="e">
        <f>#REF!</f>
        <v>#REF!</v>
      </c>
      <c r="D510" s="7" t="e">
        <f>#REF!</f>
        <v>#REF!</v>
      </c>
      <c r="E510" s="7" t="e">
        <f>#REF!</f>
        <v>#REF!</v>
      </c>
      <c r="F510" s="7"/>
      <c r="G510" s="21"/>
      <c r="H510" s="2"/>
      <c r="I510" s="2"/>
    </row>
    <row r="511" spans="1:9" x14ac:dyDescent="0.25">
      <c r="A511" s="7"/>
      <c r="B511" s="7" t="e">
        <f>#REF!</f>
        <v>#REF!</v>
      </c>
      <c r="C511" s="7" t="e">
        <f>#REF!</f>
        <v>#REF!</v>
      </c>
      <c r="D511" s="7" t="e">
        <f>#REF!</f>
        <v>#REF!</v>
      </c>
      <c r="E511" s="7" t="e">
        <f>#REF!</f>
        <v>#REF!</v>
      </c>
      <c r="F511" s="7"/>
      <c r="G511" s="21"/>
      <c r="H511" s="2"/>
      <c r="I511" s="2"/>
    </row>
    <row r="512" spans="1:9" x14ac:dyDescent="0.25">
      <c r="A512" s="7"/>
      <c r="B512" s="7" t="e">
        <f>#REF!</f>
        <v>#REF!</v>
      </c>
      <c r="C512" s="7" t="e">
        <f>#REF!</f>
        <v>#REF!</v>
      </c>
      <c r="D512" s="7" t="e">
        <f>#REF!</f>
        <v>#REF!</v>
      </c>
      <c r="E512" s="7" t="e">
        <f>#REF!</f>
        <v>#REF!</v>
      </c>
      <c r="F512" s="7"/>
      <c r="G512" s="21"/>
      <c r="H512" s="2"/>
      <c r="I512" s="2"/>
    </row>
    <row r="513" spans="1:9" x14ac:dyDescent="0.25">
      <c r="A513" s="7" t="e">
        <f>#REF!</f>
        <v>#REF!</v>
      </c>
      <c r="B513" s="7" t="e">
        <f>#REF!</f>
        <v>#REF!</v>
      </c>
      <c r="C513" s="27" t="e">
        <f>#REF!</f>
        <v>#REF!</v>
      </c>
      <c r="D513" s="7" t="e">
        <f>#REF!</f>
        <v>#REF!</v>
      </c>
      <c r="E513" s="7" t="e">
        <f>#REF!</f>
        <v>#REF!</v>
      </c>
      <c r="F513" s="7"/>
      <c r="G513" s="21" t="e">
        <f>IF(N(A513)&gt;0,VLOOKUP(A513,Body!$A$4:$F$259,5,0),"")</f>
        <v>#REF!</v>
      </c>
      <c r="H513" s="2" t="e">
        <f>IF(N(A513)&gt;0,VLOOKUP(A513,Body!$A$4:$F$259,6,0),"")</f>
        <v>#REF!</v>
      </c>
      <c r="I513" s="2" t="e">
        <f>IF(N(A513)&gt;0,VLOOKUP(A513,Body!$A$4:$F$259,2,0),"")</f>
        <v>#REF!</v>
      </c>
    </row>
    <row r="514" spans="1:9" x14ac:dyDescent="0.25">
      <c r="A514" s="7"/>
      <c r="B514" s="7" t="e">
        <f>#REF!</f>
        <v>#REF!</v>
      </c>
      <c r="C514" s="7" t="e">
        <f>#REF!</f>
        <v>#REF!</v>
      </c>
      <c r="D514" s="7" t="e">
        <f>#REF!</f>
        <v>#REF!</v>
      </c>
      <c r="E514" s="7" t="e">
        <f>#REF!</f>
        <v>#REF!</v>
      </c>
      <c r="F514" s="7"/>
      <c r="G514" s="21"/>
      <c r="H514" s="2"/>
      <c r="I514" s="2"/>
    </row>
    <row r="515" spans="1:9" x14ac:dyDescent="0.25">
      <c r="A515" s="7"/>
      <c r="B515" s="7" t="e">
        <f>#REF!</f>
        <v>#REF!</v>
      </c>
      <c r="C515" s="7" t="e">
        <f>#REF!</f>
        <v>#REF!</v>
      </c>
      <c r="D515" s="7" t="e">
        <f>#REF!</f>
        <v>#REF!</v>
      </c>
      <c r="E515" s="7" t="e">
        <f>#REF!</f>
        <v>#REF!</v>
      </c>
      <c r="F515" s="7"/>
      <c r="G515" s="21"/>
      <c r="H515" s="2"/>
      <c r="I515" s="2"/>
    </row>
    <row r="516" spans="1:9" x14ac:dyDescent="0.25">
      <c r="A516" s="7"/>
      <c r="B516" s="7" t="e">
        <f>#REF!</f>
        <v>#REF!</v>
      </c>
      <c r="C516" s="7" t="e">
        <f>#REF!</f>
        <v>#REF!</v>
      </c>
      <c r="D516" s="7" t="e">
        <f>#REF!</f>
        <v>#REF!</v>
      </c>
      <c r="E516" s="7" t="e">
        <f>#REF!</f>
        <v>#REF!</v>
      </c>
      <c r="F516" s="7"/>
      <c r="G516" s="21"/>
      <c r="H516" s="2"/>
      <c r="I516" s="2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Zápis</vt:lpstr>
      <vt:lpstr>Postupy</vt:lpstr>
      <vt:lpstr>Hřiště</vt:lpstr>
      <vt:lpstr>Body</vt:lpstr>
      <vt:lpstr>Bonusy</vt:lpstr>
      <vt:lpstr>Paušál</vt:lpstr>
      <vt:lpstr>Počet kol</vt:lpstr>
      <vt:lpstr>Vysledky</vt:lpstr>
    </vt:vector>
  </TitlesOfParts>
  <Company>ČAPEK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Pavel Vlk</dc:creator>
  <cp:lastModifiedBy>Pavel</cp:lastModifiedBy>
  <cp:lastPrinted>2013-04-13T14:15:47Z</cp:lastPrinted>
  <dcterms:created xsi:type="dcterms:W3CDTF">1998-08-08T11:38:32Z</dcterms:created>
  <dcterms:modified xsi:type="dcterms:W3CDTF">2013-04-15T22:11:44Z</dcterms:modified>
  <cp:category>PETANQUE</cp:category>
</cp:coreProperties>
</file>